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780" windowWidth="11340" windowHeight="5775" tabRatio="922" activeTab="8"/>
  </bookViews>
  <sheets>
    <sheet name="И60" sheetId="40" r:id="rId1"/>
    <sheet name="И200" sheetId="141" r:id="rId2"/>
    <sheet name="И 400" sheetId="76" r:id="rId3"/>
    <sheet name="И800" sheetId="89" r:id="rId4"/>
    <sheet name="И1500" sheetId="72" r:id="rId5"/>
    <sheet name="И3000" sheetId="49" r:id="rId6"/>
    <sheet name="И60 сб" sheetId="66" r:id="rId7"/>
    <sheet name="И2000сп" sheetId="81" r:id="rId8"/>
    <sheet name="И4х200" sheetId="143" r:id="rId9"/>
    <sheet name="И ТРОЙНОЙ" sheetId="90" r:id="rId10"/>
    <sheet name="И высота" sheetId="142" r:id="rId11"/>
    <sheet name="И ДЛИНА" sheetId="87" r:id="rId12"/>
    <sheet name="И ЯДРО" sheetId="69" r:id="rId13"/>
  </sheets>
  <externalReferences>
    <externalReference r:id="rId14"/>
  </externalReferences>
  <definedNames>
    <definedName name="_xlnm._FilterDatabase" localSheetId="2" hidden="1">'И 400'!$B$10:$L$10</definedName>
    <definedName name="_xlnm._FilterDatabase" localSheetId="11" hidden="1">'И ДЛИНА'!$A$10:$Q$11</definedName>
    <definedName name="_xlnm._FilterDatabase" localSheetId="12" hidden="1">'И ЯДРО'!$A$10:$Q$11</definedName>
    <definedName name="_xlnm._FilterDatabase" localSheetId="4" hidden="1">И1500!$A$10:$K$10</definedName>
    <definedName name="_xlnm._FilterDatabase" localSheetId="1" hidden="1">И200!$A$10:$L$10</definedName>
    <definedName name="_xlnm._FilterDatabase" localSheetId="0" hidden="1">И60!$A$9:$L$9</definedName>
    <definedName name="_xlnm._FilterDatabase" localSheetId="6" hidden="1">'И60 сб'!$A$10:$L$10</definedName>
    <definedName name="_xlnm._FilterDatabase" localSheetId="3" hidden="1">И800!$A$10:$L$10</definedName>
    <definedName name="CUMM" localSheetId="10">#REF!</definedName>
    <definedName name="CUMM" localSheetId="1">#REF!</definedName>
    <definedName name="CUMM" localSheetId="8">'[1]100м'!#REF!</definedName>
    <definedName name="CUMM">#REF!</definedName>
    <definedName name="d_1" localSheetId="8">'[1]1'!$A$1</definedName>
    <definedName name="d_1">#REF!</definedName>
    <definedName name="d_2" localSheetId="8">'[1]1'!$A$2</definedName>
    <definedName name="d_2">#REF!</definedName>
    <definedName name="d_3" localSheetId="8">'[1]1'!$A$3</definedName>
    <definedName name="d_3">#REF!</definedName>
    <definedName name="d_4" localSheetId="8">'[1]1'!$A$4</definedName>
    <definedName name="d_4">#REF!</definedName>
    <definedName name="d_5" localSheetId="8">'[1]1'!$A$5</definedName>
    <definedName name="d_5">#REF!</definedName>
    <definedName name="d_6" localSheetId="8">'[1]1'!$A$6</definedName>
    <definedName name="d_6">#REF!</definedName>
    <definedName name="d_7" localSheetId="8">'[1]1'!$A$7</definedName>
    <definedName name="d_7">#REF!</definedName>
    <definedName name="date_1">#REF!</definedName>
    <definedName name="Name_1" localSheetId="8">'[1]1'!$A$9</definedName>
    <definedName name="Name_1">#REF!</definedName>
    <definedName name="Name_2" localSheetId="8">'[1]1'!$A$10</definedName>
    <definedName name="Name_2">#REF!</definedName>
    <definedName name="Name_3" localSheetId="8">'[1]1'!$A$11</definedName>
    <definedName name="Name_3">#REF!</definedName>
    <definedName name="Name_4" localSheetId="8">'[1]1'!$A$12</definedName>
    <definedName name="Name_4">#REF!</definedName>
    <definedName name="Name_5">#REF!</definedName>
    <definedName name="Name_6" localSheetId="8">'[1]1'!$A$13</definedName>
    <definedName name="Name_6">#REF!</definedName>
    <definedName name="Tit_1">#REF!</definedName>
    <definedName name="Z_B28A55F2_F506_44F5_8B45_C06C81F4E83D_.wvu.Rows" localSheetId="2" hidden="1">'И 400'!#REF!</definedName>
    <definedName name="Z_B28A55F2_F506_44F5_8B45_C06C81F4E83D_.wvu.Rows" localSheetId="10" hidden="1">'И высота'!#REF!</definedName>
    <definedName name="Z_B28A55F2_F506_44F5_8B45_C06C81F4E83D_.wvu.Rows" localSheetId="11" hidden="1">'И ДЛИНА'!#REF!</definedName>
    <definedName name="Z_B28A55F2_F506_44F5_8B45_C06C81F4E83D_.wvu.Rows" localSheetId="9" hidden="1">'И ТРОЙНОЙ'!#REF!</definedName>
    <definedName name="Z_B28A55F2_F506_44F5_8B45_C06C81F4E83D_.wvu.Rows" localSheetId="12" hidden="1">'И ЯДРО'!#REF!</definedName>
    <definedName name="Z_B28A55F2_F506_44F5_8B45_C06C81F4E83D_.wvu.Rows" localSheetId="4" hidden="1">И1500!#REF!</definedName>
    <definedName name="Z_B28A55F2_F506_44F5_8B45_C06C81F4E83D_.wvu.Rows" localSheetId="1" hidden="1">И200!#REF!</definedName>
    <definedName name="Z_B28A55F2_F506_44F5_8B45_C06C81F4E83D_.wvu.Rows" localSheetId="7" hidden="1">И2000сп!#REF!</definedName>
    <definedName name="Z_B28A55F2_F506_44F5_8B45_C06C81F4E83D_.wvu.Rows" localSheetId="0" hidden="1">И60!#REF!</definedName>
    <definedName name="Z_B28A55F2_F506_44F5_8B45_C06C81F4E83D_.wvu.Rows" localSheetId="6" hidden="1">'И60 сб'!#REF!</definedName>
    <definedName name="Z_B28A55F2_F506_44F5_8B45_C06C81F4E83D_.wvu.Rows" localSheetId="3" hidden="1">И800!#REF!</definedName>
    <definedName name="д">#REF!</definedName>
    <definedName name="_xlnm.Print_Area" localSheetId="11">'И ДЛИНА'!$A$1:$Q$17</definedName>
    <definedName name="_xlnm.Print_Area" localSheetId="0">И60!#REF!</definedName>
  </definedNames>
  <calcPr calcId="125725"/>
  <customWorkbookViews>
    <customWorkbookView name="Vovan - Личное представление" guid="{B28A55F2-F506-44F5-8B45-C06C81F4E83D}" mergeInterval="0" personalView="1" maximized="1" windowWidth="1020" windowHeight="600" activeSheetId="1"/>
  </customWorkbookViews>
</workbook>
</file>

<file path=xl/calcChain.xml><?xml version="1.0" encoding="utf-8"?>
<calcChain xmlns="http://schemas.openxmlformats.org/spreadsheetml/2006/main">
  <c r="A12" i="142"/>
  <c r="A13"/>
  <c r="A14"/>
  <c r="A15"/>
  <c r="A16"/>
  <c r="A17"/>
  <c r="A18"/>
  <c r="A19"/>
  <c r="E19" l="1"/>
  <c r="I19"/>
  <c r="H19"/>
  <c r="K18"/>
  <c r="I18"/>
  <c r="H18"/>
  <c r="K17"/>
  <c r="I17"/>
  <c r="H17"/>
  <c r="K16"/>
  <c r="I16"/>
  <c r="H16"/>
  <c r="E15"/>
  <c r="I15"/>
  <c r="H15"/>
  <c r="C15"/>
  <c r="D14"/>
  <c r="I14"/>
  <c r="H14"/>
  <c r="K13"/>
  <c r="I13"/>
  <c r="H13"/>
  <c r="K12"/>
  <c r="I12"/>
  <c r="H12"/>
  <c r="E17" l="1"/>
  <c r="E18"/>
  <c r="E13"/>
  <c r="G15"/>
  <c r="D16"/>
  <c r="C17"/>
  <c r="G17"/>
  <c r="C18"/>
  <c r="G18"/>
  <c r="C19"/>
  <c r="D12"/>
  <c r="C13"/>
  <c r="G13"/>
  <c r="E14"/>
  <c r="C12"/>
  <c r="G12"/>
  <c r="B13"/>
  <c r="D13"/>
  <c r="F13"/>
  <c r="B14"/>
  <c r="G14"/>
  <c r="G19"/>
  <c r="C14"/>
  <c r="F14"/>
  <c r="K14"/>
  <c r="B15"/>
  <c r="F15"/>
  <c r="K15"/>
  <c r="C16"/>
  <c r="G16"/>
  <c r="B17"/>
  <c r="D17"/>
  <c r="F17"/>
  <c r="B18"/>
  <c r="D18"/>
  <c r="F18"/>
  <c r="B19"/>
  <c r="F19"/>
  <c r="K19"/>
  <c r="E12"/>
  <c r="D15"/>
  <c r="E16"/>
  <c r="D19"/>
  <c r="B12"/>
  <c r="F12"/>
  <c r="B16"/>
  <c r="F16"/>
</calcChain>
</file>

<file path=xl/sharedStrings.xml><?xml version="1.0" encoding="utf-8"?>
<sst xmlns="http://schemas.openxmlformats.org/spreadsheetml/2006/main" count="934" uniqueCount="287">
  <si>
    <t>Занятое место</t>
  </si>
  <si>
    <t>Заявл. разряд</t>
  </si>
  <si>
    <t>Забеги</t>
  </si>
  <si>
    <t>Финал</t>
  </si>
  <si>
    <t>Вып. разр.</t>
  </si>
  <si>
    <t>Очки</t>
  </si>
  <si>
    <t>Ф.И. О. тренера</t>
  </si>
  <si>
    <t>ИТОГОВЫЙ ПРОТОКОЛ</t>
  </si>
  <si>
    <t>Результаты</t>
  </si>
  <si>
    <t>Лучший
результат</t>
  </si>
  <si>
    <t>Вып.                         разр.</t>
  </si>
  <si>
    <t>1</t>
  </si>
  <si>
    <t>2</t>
  </si>
  <si>
    <t>3</t>
  </si>
  <si>
    <t>7</t>
  </si>
  <si>
    <t>Фамилия, имя</t>
  </si>
  <si>
    <t>Дата рождения</t>
  </si>
  <si>
    <t>ВСЕРОССИЙСКАЯ ФЕДЕРАЦИЯ ЛЕГКОЙ АТЛЕТИКИ</t>
  </si>
  <si>
    <t>8</t>
  </si>
  <si>
    <t>14</t>
  </si>
  <si>
    <t>13</t>
  </si>
  <si>
    <t>12</t>
  </si>
  <si>
    <t>11</t>
  </si>
  <si>
    <t>10</t>
  </si>
  <si>
    <t>9</t>
  </si>
  <si>
    <t>Округ</t>
  </si>
  <si>
    <t xml:space="preserve">Организация                                                        Ведомство       </t>
  </si>
  <si>
    <t>КМС</t>
  </si>
  <si>
    <t>МС</t>
  </si>
  <si>
    <t>Л</t>
  </si>
  <si>
    <t>0</t>
  </si>
  <si>
    <t>МСМК</t>
  </si>
  <si>
    <t>ЦСП</t>
  </si>
  <si>
    <t>ТВЕРСКАЯ</t>
  </si>
  <si>
    <t>МОСКОВСКАЯ</t>
  </si>
  <si>
    <t>ВОРОНЕЖСКАЯ</t>
  </si>
  <si>
    <t>БРЯНСКАЯ</t>
  </si>
  <si>
    <t/>
  </si>
  <si>
    <t>КУРСКАЯ</t>
  </si>
  <si>
    <t>НИКОЛАЕВА АНАСТАСИЯ</t>
  </si>
  <si>
    <t>ЯРОСЛАВСКАЯ</t>
  </si>
  <si>
    <t>-</t>
  </si>
  <si>
    <t>20+5</t>
  </si>
  <si>
    <t>17+5</t>
  </si>
  <si>
    <t>ДЮСШ-1</t>
  </si>
  <si>
    <t>15</t>
  </si>
  <si>
    <t>х</t>
  </si>
  <si>
    <t>МИНИСТЕРСТВО СПОРТА РОССИЙСКОЙ ФЕДЕРАЦИИ</t>
  </si>
  <si>
    <t>РЯЗАНСКАЯ</t>
  </si>
  <si>
    <t>СОКОЛОВА ЕКАТЕРИНА</t>
  </si>
  <si>
    <t>ГУСАРОВА ИНЕССА</t>
  </si>
  <si>
    <t>КОТЕЛЬНИКОВА ЕЛЕНА</t>
  </si>
  <si>
    <t>ВЛАДИМИРСКАЯ</t>
  </si>
  <si>
    <t>ИВАНОВА ЕЛИЗАВЕТА</t>
  </si>
  <si>
    <t>СЕРГЕЕВА Е.В.</t>
  </si>
  <si>
    <t>ФЕДЕРАЦИЯ ЛЕГКОЙ АТЛЕТИКИ СМОЛЕНСКОЙ ОБЛАСТИ</t>
  </si>
  <si>
    <t>ГЛАВНОЕ УПРАВЛЕНИЕ СПОРТА СМОЛЕНСКОЙ ОБЛАСТИ</t>
  </si>
  <si>
    <t>г.Смоленск, л/а манеж СГАФКСТ</t>
  </si>
  <si>
    <t>Субъект федерации</t>
  </si>
  <si>
    <t>Вып.                         Разр</t>
  </si>
  <si>
    <t>Высота барьеров - 0,84 м</t>
  </si>
  <si>
    <t>Вес снаряда - 4 кг</t>
  </si>
  <si>
    <t>Юниорки 1995-1997 г.р.</t>
  </si>
  <si>
    <t>Первенство Центрального федерального округа Российской Федерации                                                                                         среди юниорок до 23 лет по легкой атлетике в помещении</t>
  </si>
  <si>
    <t>18-20 января 2017 года</t>
  </si>
  <si>
    <t>ЦСКА</t>
  </si>
  <si>
    <t>МОДИНА  АЛЕНА</t>
  </si>
  <si>
    <t>МОРОЧКО М.А.СУДАКОВ К.А.</t>
  </si>
  <si>
    <t>КАРЛОВА ЕЛЕНА</t>
  </si>
  <si>
    <t>БРЕДНЕВА Н.В.</t>
  </si>
  <si>
    <t>СДЮСШОР №21</t>
  </si>
  <si>
    <t>КАРАТЕЕВА АЛЕНА</t>
  </si>
  <si>
    <t>ЖУКОВ С.Н.</t>
  </si>
  <si>
    <t>РАСПОПОВА КРИСТИНА</t>
  </si>
  <si>
    <t>МАМОНОВ В.В.</t>
  </si>
  <si>
    <t xml:space="preserve">ДЮСШ Г. НОВОВОРОНЕЖ </t>
  </si>
  <si>
    <t>ИВАНОВСКАЯ</t>
  </si>
  <si>
    <t xml:space="preserve">БЕДНОВА АНАСТАСИЯ </t>
  </si>
  <si>
    <t>МОСКОВСКАЯ-ВЛАДИМИРСКАЯ</t>
  </si>
  <si>
    <t>САКОВ А.П., САЛОВ С.Г.</t>
  </si>
  <si>
    <t>РА, СДЮСШОР-4</t>
  </si>
  <si>
    <t>ШВСМ- СДЮСШОР</t>
  </si>
  <si>
    <t>ТУЛЬСКАЯ</t>
  </si>
  <si>
    <t>СДЮСШОР</t>
  </si>
  <si>
    <t>ЗТР КОВТУН Н.Н.</t>
  </si>
  <si>
    <t>ЖДАНОВА ЕКАТЕРИНА</t>
  </si>
  <si>
    <t>01.03.95</t>
  </si>
  <si>
    <t>КАЛУЖСКАЯ</t>
  </si>
  <si>
    <t>ДМИТРИКОВА АНАСТАСИЯ</t>
  </si>
  <si>
    <t>ТЕРЕХОВ Г.Н.</t>
  </si>
  <si>
    <t>СДЮСШОР "ТЕМП"</t>
  </si>
  <si>
    <t>ОСДЮСШОР "ЮНОСТЬ"</t>
  </si>
  <si>
    <t>АНТОНОВА МАРИЯ</t>
  </si>
  <si>
    <t>МОРОЖЕНКО В.С.,  РАСТОРГУЕВ Ю.Ю., КУРЗИНА Ю.В.</t>
  </si>
  <si>
    <t>ЗАДВОРНОВА АННА</t>
  </si>
  <si>
    <t>МИХАЙЛОВА Т.Н.,  ВОЛКОВИЧ А.Ю.</t>
  </si>
  <si>
    <t>САФАРОВА БРИЛЛИАНТ</t>
  </si>
  <si>
    <t>ЗЮБРИЦКАЯ ВЛАДА</t>
  </si>
  <si>
    <t>ЛУКЬЯНОВ А.Н.,   КОНОВА О.Г.</t>
  </si>
  <si>
    <t>ДЮСШ "ЛУЧ"</t>
  </si>
  <si>
    <t>СШОР №1</t>
  </si>
  <si>
    <t>БЕЛГОРОДСКАЯ/БРЯНСКАЯ</t>
  </si>
  <si>
    <t>ГОРЛОВ  АН, ТРУБИН ЮН</t>
  </si>
  <si>
    <t>ЦСП, СШОР, УОР</t>
  </si>
  <si>
    <t>РОЩУПКИНА ЮЛИЯ</t>
  </si>
  <si>
    <t>БЕЛГОРОДСКАЯ</t>
  </si>
  <si>
    <t>ГОРЛОВ АН, ЛАЗОВСКАЯ ГА</t>
  </si>
  <si>
    <t>ПУТИЛИНА ЕКАТЕРИНА</t>
  </si>
  <si>
    <t>ЧУКАНОВЫ ДВ И ЕК</t>
  </si>
  <si>
    <t>СМОЛЕНСКАЯ ОБЛАСТЬ</t>
  </si>
  <si>
    <t>ГРЕКОВ А.Н.</t>
  </si>
  <si>
    <t>СШОР</t>
  </si>
  <si>
    <t>СТЕПИНА КРИСТИНА</t>
  </si>
  <si>
    <t>13,10,1997</t>
  </si>
  <si>
    <t>ЗАЙЦЕВ С.В.</t>
  </si>
  <si>
    <t>СГАФКСТ</t>
  </si>
  <si>
    <t xml:space="preserve">ДЖАБКО СОФЬЯ </t>
  </si>
  <si>
    <t>ФЕДОРОВЫ Л.Л. И Т.С.</t>
  </si>
  <si>
    <t xml:space="preserve">СМИРНОВА ВИКТОРИЯ </t>
  </si>
  <si>
    <t>СТОЛЯРОВ И.В.</t>
  </si>
  <si>
    <t>СШОР СГАФКСТ</t>
  </si>
  <si>
    <t xml:space="preserve">ФЕДОСЕЕВА АННА </t>
  </si>
  <si>
    <t>ФЕДОРОВ Л.Л.</t>
  </si>
  <si>
    <t>КОНДРАТЬЕВА ВАЛЕРИЯ</t>
  </si>
  <si>
    <t xml:space="preserve"> МАГАНКОВА ТАТЬЯНА</t>
  </si>
  <si>
    <t>ЛЫТКИНА ЛИЛИЯ</t>
  </si>
  <si>
    <t>БОГДАНОВ А.В.</t>
  </si>
  <si>
    <t>ГУ ЯО "СШОР ПО Л/А И АДАПТИВ. СПОРТ"</t>
  </si>
  <si>
    <t>ДМИТРИЕВА АЛИНА</t>
  </si>
  <si>
    <t>КУЗНЕЦОВА А.Л., ГАВРИЛОВ Б.П.</t>
  </si>
  <si>
    <t>МУ ДО СШОР №2</t>
  </si>
  <si>
    <t>РУДЕНКО В.Д., Е.Н.</t>
  </si>
  <si>
    <t>СШОР "УРОЖАЙ"</t>
  </si>
  <si>
    <t>ТИХОНОВЫ А.В., М.С.</t>
  </si>
  <si>
    <t>АНТРОПОВА ЮЛИЯ</t>
  </si>
  <si>
    <t>ФИЛИНОВА С.К.</t>
  </si>
  <si>
    <t>КИРИЛЛОВА НАДЕЖДА</t>
  </si>
  <si>
    <t>ФРОЛОВА ЕКАТЕРИНА</t>
  </si>
  <si>
    <t>ПЕТРИЩЕВА ЮЛИЯ</t>
  </si>
  <si>
    <t>ШУМАКОВ Е.Г., ШУМАКОВА Н.Л.</t>
  </si>
  <si>
    <t>МАЛЫХ ДАРЬЯ</t>
  </si>
  <si>
    <t>ШМЫГАРЁВА ЕКАТЕРИНА</t>
  </si>
  <si>
    <t>ТАМБОВСКАЯ</t>
  </si>
  <si>
    <t>ИВАНОВ А.Н.</t>
  </si>
  <si>
    <t>КОЛДИНА АНАСТАСИЯ</t>
  </si>
  <si>
    <t>РАЗГУЛЯЕВА КСЕНИЯ</t>
  </si>
  <si>
    <t>ПУГАЧЕВА Н.Н., С.С.</t>
  </si>
  <si>
    <t>СДЮСШОР МО, МАУ "КСШ"</t>
  </si>
  <si>
    <t>ХЛЕБНИКОВА КРИСТИНА</t>
  </si>
  <si>
    <t>КОРОТЕЕВА М.М., ЧЕБЫКИНА Т.Г., БОГДАНОВ А.М.</t>
  </si>
  <si>
    <t>ГБУ МО "СШОР"</t>
  </si>
  <si>
    <t>ЦЫГАНОВА ЕЛИЗАВЕТА</t>
  </si>
  <si>
    <t>СЫЧАЕВ М.М., СУДАРЕВА Н.И.</t>
  </si>
  <si>
    <t>ПЕТИНА ЕВГЕНИЯ</t>
  </si>
  <si>
    <t>БЕЛОУСОВ А.О., ЕМЕЛЬЯНОВ Д.Н., СУДАРЕВА Н.И.</t>
  </si>
  <si>
    <t>УОР №1 РАМЕНСКАЯ-ГЖЕЛЬ</t>
  </si>
  <si>
    <t>ХРОЛЕНОК НАТАЛЬЯ</t>
  </si>
  <si>
    <t>АРАБАДЖЕВЫ С.И., С.Б.</t>
  </si>
  <si>
    <t>ЕМЕЛЬЯНОВА ДИАНА</t>
  </si>
  <si>
    <t>ЕМЕЛЬЯНОВ Д.Н., БЕЛОУСОВ А.О.</t>
  </si>
  <si>
    <t>ПАВЛОВА ЮЛИЯ</t>
  </si>
  <si>
    <t>ЧЕБЫКИНА Т.Г., МАТЮХИН Н.И., ЛАРЮКОВА Е.М.</t>
  </si>
  <si>
    <t>МОСКОВСКАЯ/САМАРСКАЯ</t>
  </si>
  <si>
    <t>МАСЛАКОВ В.М., ЖУЛИКОВ Н.М., ИВАНОВА Ю.И.</t>
  </si>
  <si>
    <t>ГБУ МО ЦОВС, ГБУ МО СШОР, ЦСК</t>
  </si>
  <si>
    <t>БУЛЫГИНА АЛЕНА</t>
  </si>
  <si>
    <t>ЧАХУНОВ Е.И.</t>
  </si>
  <si>
    <t>ИГЭУ ИВАНОВСКАЯ</t>
  </si>
  <si>
    <t>БАРАНОВА ТАТЬЯНА</t>
  </si>
  <si>
    <t>СОКОРЕНКО Я.В.</t>
  </si>
  <si>
    <t>МБУ ФСО СШОР</t>
  </si>
  <si>
    <t>МОСКОВСКАЯ/БРЯНСКАЯ</t>
  </si>
  <si>
    <t>ЗТР БЕЛОВА С.И.,БЕЛОВА Е.А.,ШАРМИН Е.А.</t>
  </si>
  <si>
    <t>БО СШОР ПО Л/А ИМ. В.Д.САМОТЕСОВА</t>
  </si>
  <si>
    <t>СЕРПИКОВА АЛЕНА</t>
  </si>
  <si>
    <t>МИШКИН В.С.</t>
  </si>
  <si>
    <t>СШОР "РУСЬ"</t>
  </si>
  <si>
    <t>ЗЕНИНА АННА</t>
  </si>
  <si>
    <t>ЗТР КАПАЦИНСКИЙ О.К., ЗТР ДЖАВАХОВА Г.С.</t>
  </si>
  <si>
    <t>МОЛЧАНОВА ЕЛЕНА</t>
  </si>
  <si>
    <t>ОРЛОВСКАЯ-МОСКОВСКАЯ</t>
  </si>
  <si>
    <t>ПАВЛЕНКО Т.А., ФИЛАТОВА М.И., Е.А.</t>
  </si>
  <si>
    <t>ДЮСШ №4 Г. ОРЁЛ</t>
  </si>
  <si>
    <t>СТАРИЦКАЯ ДЮСШ</t>
  </si>
  <si>
    <t>ГОРШКОВА ЕКАТЕРИНА</t>
  </si>
  <si>
    <t>БЕЛОБРОВЫ О.А.,Е.В.,КОТОВА Э.А.</t>
  </si>
  <si>
    <t>ХОРТ ДИАНА</t>
  </si>
  <si>
    <t>ДОЛГОПОЛОВА В.Д., ВДОВЕНКОВ В. М.</t>
  </si>
  <si>
    <t>ГАУ</t>
  </si>
  <si>
    <t>ЗАБОРОВСКАЯ ТАТЬЯНА</t>
  </si>
  <si>
    <t>ВДОВЕНКОВ В.М.</t>
  </si>
  <si>
    <t>н/я</t>
  </si>
  <si>
    <t>Первенство Центрального федерального округа Российской Федерации                                                                                                                       среди юниорок до 23 лет по легкой атлетике в помещении</t>
  </si>
  <si>
    <t>20</t>
  </si>
  <si>
    <t>17</t>
  </si>
  <si>
    <t>справка</t>
  </si>
  <si>
    <t>Первенство Центрального федерального округа Российской Федерации                                                                                                                                среди юниорок до 23 лет по легкой атлетике в помещении</t>
  </si>
  <si>
    <t>пп 163.4</t>
  </si>
  <si>
    <t>Х</t>
  </si>
  <si>
    <t>Первенство Центрального федерального округа Российской Федерации                                                                                                  среди юниорок до 23 лет по легкой атлетике в помещении</t>
  </si>
  <si>
    <t>2:06.16</t>
  </si>
  <si>
    <t>2:06.49</t>
  </si>
  <si>
    <t>2:14.37</t>
  </si>
  <si>
    <t>2:21.57</t>
  </si>
  <si>
    <t>2:23.11</t>
  </si>
  <si>
    <t>2:23.97</t>
  </si>
  <si>
    <t>2:37.31</t>
  </si>
  <si>
    <t>Первенство Центрального федерального округа Российской Федерации                                                                                                                 среди юниорок до 23 лет по легкой атлетике в помещении</t>
  </si>
  <si>
    <t>Н/Я</t>
  </si>
  <si>
    <t xml:space="preserve">        Первенство Центрального федерального округа Российской Федерации                                                                                                                                             среди юниорок до 23 лет по легкой атлетике в помещении</t>
  </si>
  <si>
    <t>55.53</t>
  </si>
  <si>
    <t>56.26</t>
  </si>
  <si>
    <t>56.46</t>
  </si>
  <si>
    <t>57.01</t>
  </si>
  <si>
    <t>57.46</t>
  </si>
  <si>
    <t>58.81</t>
  </si>
  <si>
    <t>59.40</t>
  </si>
  <si>
    <t>1:00.35</t>
  </si>
  <si>
    <t>1:00.92</t>
  </si>
  <si>
    <t>1:02.59</t>
  </si>
  <si>
    <t>1:03.01</t>
  </si>
  <si>
    <t>1:06.80</t>
  </si>
  <si>
    <t>4:15.78</t>
  </si>
  <si>
    <t>4:16.19</t>
  </si>
  <si>
    <t>4:48.24</t>
  </si>
  <si>
    <t>4:49.57</t>
  </si>
  <si>
    <t>8:10.11</t>
  </si>
  <si>
    <t>1юн</t>
  </si>
  <si>
    <t>7.48</t>
  </si>
  <si>
    <t>7.44</t>
  </si>
  <si>
    <t>7.62</t>
  </si>
  <si>
    <t>7.65</t>
  </si>
  <si>
    <t>7.74</t>
  </si>
  <si>
    <t>7.68</t>
  </si>
  <si>
    <t>7.69</t>
  </si>
  <si>
    <t>7.81</t>
  </si>
  <si>
    <t>7.82</t>
  </si>
  <si>
    <t>7.77</t>
  </si>
  <si>
    <t>7.85</t>
  </si>
  <si>
    <t>7.87</t>
  </si>
  <si>
    <t>7.88</t>
  </si>
  <si>
    <t>7.89</t>
  </si>
  <si>
    <t>7.97</t>
  </si>
  <si>
    <t>7.98</t>
  </si>
  <si>
    <t>8.05</t>
  </si>
  <si>
    <t>8.28</t>
  </si>
  <si>
    <t>8.38</t>
  </si>
  <si>
    <t>8.68</t>
  </si>
  <si>
    <t>8.20</t>
  </si>
  <si>
    <t>8.23</t>
  </si>
  <si>
    <t>8.80</t>
  </si>
  <si>
    <t>8.90</t>
  </si>
  <si>
    <t>9.25</t>
  </si>
  <si>
    <t>9.17</t>
  </si>
  <si>
    <t>9.38</t>
  </si>
  <si>
    <t>9.21</t>
  </si>
  <si>
    <t>9.54</t>
  </si>
  <si>
    <t>9.70</t>
  </si>
  <si>
    <t>24.77</t>
  </si>
  <si>
    <t>24.37</t>
  </si>
  <si>
    <t>24.70</t>
  </si>
  <si>
    <t>24.71</t>
  </si>
  <si>
    <t>25.01</t>
  </si>
  <si>
    <t>24.81</t>
  </si>
  <si>
    <t>25.16</t>
  </si>
  <si>
    <t>25.06</t>
  </si>
  <si>
    <t>25.18</t>
  </si>
  <si>
    <t>25.41</t>
  </si>
  <si>
    <t>25.53</t>
  </si>
  <si>
    <t>25.55</t>
  </si>
  <si>
    <t>25.69</t>
  </si>
  <si>
    <t>25.90</t>
  </si>
  <si>
    <t>26.12</t>
  </si>
  <si>
    <t>26.23</t>
  </si>
  <si>
    <t>26.26</t>
  </si>
  <si>
    <t>26.38</t>
  </si>
  <si>
    <t>26.76</t>
  </si>
  <si>
    <t>27.33</t>
  </si>
  <si>
    <t>28.32</t>
  </si>
  <si>
    <t>28.66</t>
  </si>
  <si>
    <t>29.13</t>
  </si>
  <si>
    <t>9:20.58</t>
  </si>
  <si>
    <t>Московская область - 1</t>
  </si>
  <si>
    <t>Первенство Центрального федерального округа Российской Федерации                                                                                                             среди юниорок до 23 лет по легкой атлетике в помещении</t>
  </si>
  <si>
    <t>1:42.40</t>
  </si>
  <si>
    <t>СШ "АВАНГАРД" МЫТИЩИ, УОР-1</t>
  </si>
  <si>
    <t>СШ "АВАНГАРД" МЫТИЩИ,УОР-1</t>
  </si>
</sst>
</file>

<file path=xl/styles.xml><?xml version="1.0" encoding="utf-8"?>
<styleSheet xmlns="http://schemas.openxmlformats.org/spreadsheetml/2006/main">
  <numFmts count="1">
    <numFmt numFmtId="164" formatCode="dd/mm/yy;@"/>
  </numFmts>
  <fonts count="22">
    <font>
      <sz val="10"/>
      <name val="Arial Cyr"/>
      <charset val="204"/>
    </font>
    <font>
      <sz val="8"/>
      <name val="Arial Cyr"/>
      <charset val="204"/>
    </font>
    <font>
      <sz val="10"/>
      <name val="Tahoma"/>
      <family val="2"/>
    </font>
    <font>
      <b/>
      <sz val="10"/>
      <name val="Tahoma"/>
      <family val="2"/>
    </font>
    <font>
      <sz val="9"/>
      <name val="Tahoma"/>
      <family val="2"/>
    </font>
    <font>
      <sz val="10"/>
      <name val="Arial"/>
      <family val="2"/>
      <charset val="204"/>
    </font>
    <font>
      <b/>
      <sz val="9"/>
      <name val="Tahoma"/>
      <family val="2"/>
    </font>
    <font>
      <b/>
      <sz val="10"/>
      <name val="Arial"/>
      <family val="2"/>
      <charset val="204"/>
    </font>
    <font>
      <b/>
      <sz val="8"/>
      <color indexed="63"/>
      <name val="Microsoft Sans Serif"/>
      <family val="2"/>
      <charset val="204"/>
    </font>
    <font>
      <b/>
      <sz val="8"/>
      <color indexed="63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9"/>
      <color indexed="63"/>
      <name val="Arial Cyr"/>
      <charset val="204"/>
    </font>
    <font>
      <b/>
      <sz val="6"/>
      <color indexed="63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49" fontId="2" fillId="0" borderId="0" xfId="0" applyNumberFormat="1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right"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right"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 vertical="top" wrapText="1"/>
    </xf>
    <xf numFmtId="0" fontId="4" fillId="0" borderId="0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right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right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top" wrapText="1"/>
    </xf>
    <xf numFmtId="49" fontId="4" fillId="0" borderId="0" xfId="0" applyNumberFormat="1" applyFont="1" applyBorder="1" applyAlignment="1">
      <alignment wrapText="1"/>
    </xf>
    <xf numFmtId="49" fontId="4" fillId="0" borderId="0" xfId="0" applyNumberFormat="1" applyFont="1" applyBorder="1" applyAlignment="1">
      <alignment horizontal="right" vertical="top" wrapText="1"/>
    </xf>
    <xf numFmtId="49" fontId="4" fillId="0" borderId="0" xfId="0" applyNumberFormat="1" applyFont="1" applyBorder="1" applyAlignment="1">
      <alignment horizontal="center" vertical="top" wrapText="1"/>
    </xf>
    <xf numFmtId="0" fontId="4" fillId="0" borderId="0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2" fillId="0" borderId="0" xfId="0" applyNumberFormat="1" applyFont="1" applyFill="1" applyBorder="1" applyAlignment="1">
      <alignment horizontal="center" vertical="top" wrapText="1"/>
    </xf>
    <xf numFmtId="0" fontId="3" fillId="0" borderId="2" xfId="0" applyNumberFormat="1" applyFont="1" applyBorder="1" applyAlignment="1">
      <alignment vertical="center"/>
    </xf>
    <xf numFmtId="49" fontId="3" fillId="0" borderId="2" xfId="0" applyNumberFormat="1" applyFont="1" applyBorder="1" applyAlignment="1">
      <alignment vertical="center"/>
    </xf>
    <xf numFmtId="49" fontId="6" fillId="0" borderId="2" xfId="0" applyNumberFormat="1" applyFont="1" applyBorder="1" applyAlignment="1"/>
    <xf numFmtId="49" fontId="4" fillId="0" borderId="0" xfId="0" applyNumberFormat="1" applyFont="1" applyBorder="1" applyAlignment="1">
      <alignment vertical="top" wrapText="1"/>
    </xf>
    <xf numFmtId="0" fontId="3" fillId="0" borderId="0" xfId="0" applyNumberFormat="1" applyFont="1" applyAlignment="1">
      <alignment horizontal="right" vertical="center"/>
    </xf>
    <xf numFmtId="0" fontId="3" fillId="0" borderId="0" xfId="0" applyNumberFormat="1" applyFont="1" applyBorder="1" applyAlignment="1">
      <alignment vertical="center"/>
    </xf>
    <xf numFmtId="164" fontId="4" fillId="0" borderId="0" xfId="0" applyNumberFormat="1" applyFont="1" applyBorder="1" applyAlignment="1">
      <alignment horizontal="center" vertical="top" wrapText="1"/>
    </xf>
    <xf numFmtId="49" fontId="6" fillId="0" borderId="0" xfId="0" applyNumberFormat="1" applyFont="1" applyFill="1" applyBorder="1" applyAlignment="1">
      <alignment horizontal="center" vertical="top" wrapText="1"/>
    </xf>
    <xf numFmtId="0" fontId="7" fillId="0" borderId="0" xfId="0" applyFont="1" applyBorder="1" applyAlignment="1">
      <alignment horizontal="left" vertical="top"/>
    </xf>
    <xf numFmtId="49" fontId="2" fillId="0" borderId="0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top" wrapText="1"/>
    </xf>
    <xf numFmtId="49" fontId="10" fillId="0" borderId="0" xfId="0" applyNumberFormat="1" applyFont="1" applyBorder="1" applyAlignment="1">
      <alignment horizontal="center" wrapText="1"/>
    </xf>
    <xf numFmtId="49" fontId="12" fillId="0" borderId="0" xfId="0" applyNumberFormat="1" applyFont="1" applyBorder="1" applyAlignment="1">
      <alignment horizontal="right" wrapText="1"/>
    </xf>
    <xf numFmtId="49" fontId="12" fillId="0" borderId="0" xfId="0" applyNumberFormat="1" applyFont="1" applyAlignment="1">
      <alignment horizontal="left" vertical="center"/>
    </xf>
    <xf numFmtId="49" fontId="10" fillId="0" borderId="0" xfId="0" applyNumberFormat="1" applyFont="1" applyBorder="1" applyAlignment="1">
      <alignment wrapText="1"/>
    </xf>
    <xf numFmtId="49" fontId="10" fillId="0" borderId="0" xfId="0" applyNumberFormat="1" applyFont="1" applyBorder="1" applyAlignment="1">
      <alignment horizontal="center" vertical="top" wrapText="1"/>
    </xf>
    <xf numFmtId="49" fontId="13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wrapText="1"/>
    </xf>
    <xf numFmtId="49" fontId="14" fillId="0" borderId="0" xfId="0" applyNumberFormat="1" applyFont="1" applyFill="1" applyBorder="1" applyAlignment="1">
      <alignment vertical="center" wrapText="1"/>
    </xf>
    <xf numFmtId="49" fontId="15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right" wrapText="1"/>
    </xf>
    <xf numFmtId="0" fontId="14" fillId="0" borderId="0" xfId="0" applyNumberFormat="1" applyFont="1" applyAlignment="1">
      <alignment vertical="center"/>
    </xf>
    <xf numFmtId="49" fontId="15" fillId="0" borderId="0" xfId="0" applyNumberFormat="1" applyFont="1" applyBorder="1" applyAlignment="1">
      <alignment horizontal="center" vertical="top" wrapText="1"/>
    </xf>
    <xf numFmtId="49" fontId="15" fillId="0" borderId="0" xfId="0" applyNumberFormat="1" applyFont="1" applyBorder="1" applyAlignment="1">
      <alignment wrapText="1"/>
    </xf>
    <xf numFmtId="0" fontId="14" fillId="0" borderId="0" xfId="0" applyNumberFormat="1" applyFont="1" applyBorder="1" applyAlignment="1">
      <alignment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shrinkToFit="1"/>
    </xf>
    <xf numFmtId="0" fontId="9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top"/>
    </xf>
    <xf numFmtId="49" fontId="18" fillId="0" borderId="1" xfId="0" applyNumberFormat="1" applyFont="1" applyBorder="1" applyAlignment="1">
      <alignment horizontal="left" vertical="top" wrapText="1"/>
    </xf>
    <xf numFmtId="164" fontId="18" fillId="0" borderId="1" xfId="0" applyNumberFormat="1" applyFont="1" applyBorder="1" applyAlignment="1">
      <alignment horizontal="center" vertical="top" wrapText="1"/>
    </xf>
    <xf numFmtId="49" fontId="18" fillId="0" borderId="1" xfId="0" applyNumberFormat="1" applyFont="1" applyBorder="1" applyAlignment="1">
      <alignment horizontal="center" vertical="top" wrapText="1"/>
    </xf>
    <xf numFmtId="0" fontId="18" fillId="0" borderId="1" xfId="0" applyNumberFormat="1" applyFont="1" applyBorder="1" applyAlignment="1">
      <alignment horizontal="left" vertical="top" wrapText="1"/>
    </xf>
    <xf numFmtId="0" fontId="19" fillId="0" borderId="1" xfId="0" applyFont="1" applyBorder="1" applyAlignment="1">
      <alignment horizontal="center" vertical="top"/>
    </xf>
    <xf numFmtId="0" fontId="17" fillId="0" borderId="1" xfId="0" applyNumberFormat="1" applyFont="1" applyFill="1" applyBorder="1" applyAlignment="1">
      <alignment horizontal="center" vertical="top" wrapText="1"/>
    </xf>
    <xf numFmtId="49" fontId="17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/>
    </xf>
    <xf numFmtId="0" fontId="20" fillId="2" borderId="1" xfId="0" applyFont="1" applyFill="1" applyBorder="1" applyAlignment="1">
      <alignment horizontal="center" vertical="center" textRotation="255"/>
    </xf>
    <xf numFmtId="0" fontId="20" fillId="2" borderId="1" xfId="0" applyFont="1" applyFill="1" applyBorder="1" applyAlignment="1">
      <alignment horizontal="center" vertical="center" textRotation="255" wrapText="1"/>
    </xf>
    <xf numFmtId="0" fontId="6" fillId="0" borderId="0" xfId="0" applyNumberFormat="1" applyFont="1" applyAlignment="1">
      <alignment horizontal="right" vertical="center"/>
    </xf>
    <xf numFmtId="0" fontId="20" fillId="2" borderId="3" xfId="0" applyFont="1" applyFill="1" applyBorder="1" applyAlignment="1">
      <alignment horizontal="center" vertical="center" textRotation="255"/>
    </xf>
    <xf numFmtId="0" fontId="20" fillId="2" borderId="3" xfId="0" applyFont="1" applyFill="1" applyBorder="1" applyAlignment="1">
      <alignment horizontal="center" vertical="center" textRotation="255" wrapText="1"/>
    </xf>
    <xf numFmtId="2" fontId="5" fillId="0" borderId="1" xfId="0" applyNumberFormat="1" applyFont="1" applyBorder="1" applyAlignment="1">
      <alignment horizontal="center" vertical="top"/>
    </xf>
    <xf numFmtId="2" fontId="7" fillId="0" borderId="1" xfId="0" applyNumberFormat="1" applyFont="1" applyFill="1" applyBorder="1" applyAlignment="1">
      <alignment horizontal="center" vertical="top"/>
    </xf>
    <xf numFmtId="2" fontId="5" fillId="4" borderId="1" xfId="0" applyNumberFormat="1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center" shrinkToFit="1"/>
    </xf>
    <xf numFmtId="0" fontId="8" fillId="2" borderId="3" xfId="0" applyFont="1" applyFill="1" applyBorder="1" applyAlignment="1">
      <alignment horizontal="center" vertical="center" wrapText="1"/>
    </xf>
    <xf numFmtId="0" fontId="18" fillId="0" borderId="1" xfId="0" applyNumberFormat="1" applyFont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left" vertical="center" wrapText="1"/>
    </xf>
    <xf numFmtId="1" fontId="7" fillId="0" borderId="1" xfId="0" applyNumberFormat="1" applyFont="1" applyFill="1" applyBorder="1" applyAlignment="1">
      <alignment horizontal="center" vertical="top"/>
    </xf>
    <xf numFmtId="0" fontId="14" fillId="0" borderId="2" xfId="0" applyNumberFormat="1" applyFont="1" applyBorder="1" applyAlignment="1">
      <alignment horizontal="right" vertical="center"/>
    </xf>
    <xf numFmtId="0" fontId="5" fillId="4" borderId="1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vertical="top" wrapText="1"/>
    </xf>
    <xf numFmtId="49" fontId="4" fillId="4" borderId="1" xfId="0" applyNumberFormat="1" applyFont="1" applyFill="1" applyBorder="1" applyAlignment="1">
      <alignment horizontal="center" vertical="top" wrapText="1"/>
    </xf>
    <xf numFmtId="0" fontId="4" fillId="4" borderId="1" xfId="0" applyNumberFormat="1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horizontal="center" vertical="top"/>
    </xf>
    <xf numFmtId="0" fontId="2" fillId="4" borderId="1" xfId="0" applyNumberFormat="1" applyFont="1" applyFill="1" applyBorder="1" applyAlignment="1">
      <alignment horizontal="center" vertical="top" wrapText="1"/>
    </xf>
    <xf numFmtId="49" fontId="14" fillId="3" borderId="1" xfId="0" applyNumberFormat="1" applyFont="1" applyFill="1" applyBorder="1" applyAlignment="1">
      <alignment horizontal="center" vertical="center"/>
    </xf>
    <xf numFmtId="0" fontId="14" fillId="0" borderId="2" xfId="0" applyNumberFormat="1" applyFont="1" applyBorder="1" applyAlignment="1">
      <alignment horizontal="left" vertical="center"/>
    </xf>
    <xf numFmtId="0" fontId="14" fillId="0" borderId="2" xfId="0" applyNumberFormat="1" applyFont="1" applyBorder="1" applyAlignment="1">
      <alignment horizontal="right" vertical="center"/>
    </xf>
    <xf numFmtId="0" fontId="10" fillId="0" borderId="0" xfId="0" applyFont="1" applyAlignment="1">
      <alignment horizontal="center"/>
    </xf>
    <xf numFmtId="0" fontId="11" fillId="0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49" fontId="12" fillId="0" borderId="0" xfId="0" applyNumberFormat="1" applyFont="1" applyBorder="1" applyAlignment="1">
      <alignment horizontal="left" wrapText="1"/>
    </xf>
    <xf numFmtId="0" fontId="7" fillId="0" borderId="8" xfId="0" applyFont="1" applyBorder="1" applyAlignment="1">
      <alignment horizontal="center" vertical="top"/>
    </xf>
    <xf numFmtId="0" fontId="7" fillId="0" borderId="9" xfId="0" applyFont="1" applyBorder="1" applyAlignment="1">
      <alignment horizontal="center" vertical="top"/>
    </xf>
    <xf numFmtId="49" fontId="12" fillId="0" borderId="5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 shrinkToFit="1"/>
    </xf>
    <xf numFmtId="0" fontId="20" fillId="2" borderId="1" xfId="0" applyFont="1" applyFill="1" applyBorder="1" applyAlignment="1">
      <alignment horizontal="center" vertical="center" textRotation="90" wrapText="1"/>
    </xf>
    <xf numFmtId="49" fontId="16" fillId="3" borderId="1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/>
    </xf>
    <xf numFmtId="0" fontId="20" fillId="2" borderId="3" xfId="0" applyFont="1" applyFill="1" applyBorder="1" applyAlignment="1">
      <alignment horizontal="center" vertical="center" textRotation="90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 wrapText="1" shrinkToFit="1"/>
    </xf>
    <xf numFmtId="0" fontId="9" fillId="2" borderId="1" xfId="0" applyFont="1" applyFill="1" applyBorder="1" applyAlignment="1">
      <alignment horizontal="center" vertical="center" textRotation="90" wrapText="1"/>
    </xf>
    <xf numFmtId="49" fontId="14" fillId="0" borderId="5" xfId="0" applyNumberFormat="1" applyFont="1" applyBorder="1" applyAlignment="1">
      <alignment horizontal="center" vertical="center" wrapText="1"/>
    </xf>
    <xf numFmtId="49" fontId="14" fillId="0" borderId="6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1152525</xdr:colOff>
      <xdr:row>0</xdr:row>
      <xdr:rowOff>0</xdr:rowOff>
    </xdr:from>
    <xdr:to>
      <xdr:col>12</xdr:col>
      <xdr:colOff>570442</xdr:colOff>
      <xdr:row>5</xdr:row>
      <xdr:rowOff>3006</xdr:rowOff>
    </xdr:to>
    <xdr:pic>
      <xdr:nvPicPr>
        <xdr:cNvPr id="2" name="Рисунок 1" descr="gerb_cmolenskoj_oblasti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039225" y="0"/>
          <a:ext cx="1132417" cy="1146006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0</xdr:row>
      <xdr:rowOff>28575</xdr:rowOff>
    </xdr:from>
    <xdr:to>
      <xdr:col>1</xdr:col>
      <xdr:colOff>809625</xdr:colOff>
      <xdr:row>4</xdr:row>
      <xdr:rowOff>0</xdr:rowOff>
    </xdr:to>
    <xdr:sp macro="" textlink="">
      <xdr:nvSpPr>
        <xdr:cNvPr id="5" name="Скругленный прямоугольник 4"/>
        <xdr:cNvSpPr/>
      </xdr:nvSpPr>
      <xdr:spPr>
        <a:xfrm>
          <a:off x="9525" y="28575"/>
          <a:ext cx="1371600" cy="619125"/>
        </a:xfrm>
        <a:prstGeom prst="round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ru-RU" sz="1600" b="1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60 метров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910603</xdr:colOff>
      <xdr:row>3</xdr:row>
      <xdr:rowOff>130175</xdr:rowOff>
    </xdr:to>
    <xdr:sp macro="" textlink="">
      <xdr:nvSpPr>
        <xdr:cNvPr id="2" name="Скругленный прямоугольник 1"/>
        <xdr:cNvSpPr/>
      </xdr:nvSpPr>
      <xdr:spPr>
        <a:xfrm>
          <a:off x="0" y="0"/>
          <a:ext cx="1429186" cy="606425"/>
        </a:xfrm>
        <a:prstGeom prst="roundRect">
          <a:avLst/>
        </a:prstGeom>
        <a:solidFill>
          <a:schemeClr val="accent3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ru-RU" sz="1600" b="1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Тройной прыжок</a:t>
          </a:r>
          <a:endParaRPr lang="ru-RU" sz="1600" b="1" baseline="0">
            <a:solidFill>
              <a:schemeClr val="tx1"/>
            </a:solidFill>
            <a:latin typeface="Times New Roman" pitchFamily="18" charset="0"/>
            <a:cs typeface="Times New Roman" pitchFamily="18" charset="0"/>
          </a:endParaRPr>
        </a:p>
      </xdr:txBody>
    </xdr:sp>
    <xdr:clientData/>
  </xdr:twoCellAnchor>
  <xdr:twoCellAnchor editAs="oneCell">
    <xdr:from>
      <xdr:col>16</xdr:col>
      <xdr:colOff>465666</xdr:colOff>
      <xdr:row>0</xdr:row>
      <xdr:rowOff>0</xdr:rowOff>
    </xdr:from>
    <xdr:to>
      <xdr:col>16</xdr:col>
      <xdr:colOff>1853141</xdr:colOff>
      <xdr:row>5</xdr:row>
      <xdr:rowOff>177205</xdr:rowOff>
    </xdr:to>
    <xdr:pic>
      <xdr:nvPicPr>
        <xdr:cNvPr id="3" name="Рисунок 2" descr="gerb_cmolenskoj_oblasti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726083" y="0"/>
          <a:ext cx="1387475" cy="1277872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28575</xdr:rowOff>
    </xdr:from>
    <xdr:to>
      <xdr:col>1</xdr:col>
      <xdr:colOff>941294</xdr:colOff>
      <xdr:row>4</xdr:row>
      <xdr:rowOff>0</xdr:rowOff>
    </xdr:to>
    <xdr:sp macro="" textlink="">
      <xdr:nvSpPr>
        <xdr:cNvPr id="2" name="Скругленный прямоугольник 1"/>
        <xdr:cNvSpPr/>
      </xdr:nvSpPr>
      <xdr:spPr>
        <a:xfrm>
          <a:off x="9525" y="28575"/>
          <a:ext cx="1465169" cy="619125"/>
        </a:xfrm>
        <a:prstGeom prst="roundRect">
          <a:avLst/>
        </a:prstGeom>
        <a:solidFill>
          <a:schemeClr val="accent3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ru-RU" sz="1600" b="1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Прыжок</a:t>
          </a:r>
          <a:r>
            <a:rPr lang="ru-RU" sz="1600" b="1" baseline="0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 в высоту</a:t>
          </a:r>
        </a:p>
      </xdr:txBody>
    </xdr:sp>
    <xdr:clientData/>
  </xdr:twoCellAnchor>
  <xdr:twoCellAnchor editAs="oneCell">
    <xdr:from>
      <xdr:col>10</xdr:col>
      <xdr:colOff>1333500</xdr:colOff>
      <xdr:row>0</xdr:row>
      <xdr:rowOff>0</xdr:rowOff>
    </xdr:from>
    <xdr:to>
      <xdr:col>10</xdr:col>
      <xdr:colOff>2276475</xdr:colOff>
      <xdr:row>4</xdr:row>
      <xdr:rowOff>233486</xdr:rowOff>
    </xdr:to>
    <xdr:pic>
      <xdr:nvPicPr>
        <xdr:cNvPr id="3" name="Рисунок 2" descr="gerb_cmolenskoj_oblasti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220200" y="0"/>
          <a:ext cx="942975" cy="881186"/>
        </a:xfrm>
        <a:prstGeom prst="rect">
          <a:avLst/>
        </a:prstGeom>
      </xdr:spPr>
    </xdr:pic>
    <xdr:clientData/>
  </xdr:twoCellAnchor>
  <xdr:twoCellAnchor editAs="oneCell">
    <xdr:from>
      <xdr:col>0</xdr:col>
      <xdr:colOff>412750</xdr:colOff>
      <xdr:row>24</xdr:row>
      <xdr:rowOff>68711</xdr:rowOff>
    </xdr:from>
    <xdr:to>
      <xdr:col>10</xdr:col>
      <xdr:colOff>2190750</xdr:colOff>
      <xdr:row>32</xdr:row>
      <xdr:rowOff>49742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12750" y="3476544"/>
          <a:ext cx="9662583" cy="1251031"/>
        </a:xfrm>
        <a:prstGeom prst="rect">
          <a:avLst/>
        </a:prstGeom>
        <a:noFill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380997</xdr:colOff>
      <xdr:row>0</xdr:row>
      <xdr:rowOff>0</xdr:rowOff>
    </xdr:from>
    <xdr:to>
      <xdr:col>17</xdr:col>
      <xdr:colOff>21166</xdr:colOff>
      <xdr:row>5</xdr:row>
      <xdr:rowOff>113705</xdr:rowOff>
    </xdr:to>
    <xdr:pic>
      <xdr:nvPicPr>
        <xdr:cNvPr id="2" name="Рисунок 1" descr="gerb_cmolenskoj_oblasti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016997" y="0"/>
          <a:ext cx="1386419" cy="127787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</xdr:col>
      <xdr:colOff>972234</xdr:colOff>
      <xdr:row>3</xdr:row>
      <xdr:rowOff>122704</xdr:rowOff>
    </xdr:to>
    <xdr:sp macro="" textlink="">
      <xdr:nvSpPr>
        <xdr:cNvPr id="3" name="Скругленный прямоугольник 2"/>
        <xdr:cNvSpPr/>
      </xdr:nvSpPr>
      <xdr:spPr>
        <a:xfrm>
          <a:off x="0" y="0"/>
          <a:ext cx="1469651" cy="598954"/>
        </a:xfrm>
        <a:prstGeom prst="roundRect">
          <a:avLst/>
        </a:prstGeom>
        <a:solidFill>
          <a:schemeClr val="accent3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ru-RU" sz="1600" b="1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Прыжок в длину</a:t>
          </a:r>
          <a:endParaRPr lang="ru-RU" sz="1600" b="1" baseline="0">
            <a:solidFill>
              <a:schemeClr val="tx1"/>
            </a:solidFill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47624</xdr:rowOff>
    </xdr:from>
    <xdr:to>
      <xdr:col>1</xdr:col>
      <xdr:colOff>845780</xdr:colOff>
      <xdr:row>3</xdr:row>
      <xdr:rowOff>153987</xdr:rowOff>
    </xdr:to>
    <xdr:sp macro="" textlink="">
      <xdr:nvSpPr>
        <xdr:cNvPr id="2" name="Скругленный прямоугольник 1"/>
        <xdr:cNvSpPr/>
      </xdr:nvSpPr>
      <xdr:spPr>
        <a:xfrm>
          <a:off x="0" y="47624"/>
          <a:ext cx="1429186" cy="606426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ru-RU" sz="1600" b="1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Толкание ядра</a:t>
          </a:r>
          <a:endParaRPr lang="ru-RU" sz="1600" b="1" baseline="0">
            <a:solidFill>
              <a:schemeClr val="tx1"/>
            </a:solidFill>
            <a:latin typeface="Times New Roman" pitchFamily="18" charset="0"/>
            <a:cs typeface="Times New Roman" pitchFamily="18" charset="0"/>
          </a:endParaRPr>
        </a:p>
      </xdr:txBody>
    </xdr:sp>
    <xdr:clientData/>
  </xdr:twoCellAnchor>
  <xdr:twoCellAnchor editAs="oneCell">
    <xdr:from>
      <xdr:col>16</xdr:col>
      <xdr:colOff>1452562</xdr:colOff>
      <xdr:row>0</xdr:row>
      <xdr:rowOff>0</xdr:rowOff>
    </xdr:from>
    <xdr:to>
      <xdr:col>16</xdr:col>
      <xdr:colOff>2990849</xdr:colOff>
      <xdr:row>5</xdr:row>
      <xdr:rowOff>202334</xdr:rowOff>
    </xdr:to>
    <xdr:pic>
      <xdr:nvPicPr>
        <xdr:cNvPr id="3" name="Рисунок 2" descr="gerb_cmolenskoj_oblasti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239500" y="0"/>
          <a:ext cx="1538287" cy="14167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28575</xdr:rowOff>
    </xdr:from>
    <xdr:to>
      <xdr:col>1</xdr:col>
      <xdr:colOff>809625</xdr:colOff>
      <xdr:row>4</xdr:row>
      <xdr:rowOff>0</xdr:rowOff>
    </xdr:to>
    <xdr:sp macro="" textlink="">
      <xdr:nvSpPr>
        <xdr:cNvPr id="3" name="Скругленный прямоугольник 2"/>
        <xdr:cNvSpPr/>
      </xdr:nvSpPr>
      <xdr:spPr>
        <a:xfrm>
          <a:off x="9525" y="28575"/>
          <a:ext cx="1371600" cy="619125"/>
        </a:xfrm>
        <a:prstGeom prst="round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ru-RU" sz="1600" b="1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200 метров</a:t>
          </a:r>
        </a:p>
      </xdr:txBody>
    </xdr:sp>
    <xdr:clientData/>
  </xdr:twoCellAnchor>
  <xdr:twoCellAnchor editAs="oneCell">
    <xdr:from>
      <xdr:col>11</xdr:col>
      <xdr:colOff>937683</xdr:colOff>
      <xdr:row>0</xdr:row>
      <xdr:rowOff>10583</xdr:rowOff>
    </xdr:from>
    <xdr:to>
      <xdr:col>12</xdr:col>
      <xdr:colOff>602192</xdr:colOff>
      <xdr:row>5</xdr:row>
      <xdr:rowOff>52747</xdr:rowOff>
    </xdr:to>
    <xdr:pic>
      <xdr:nvPicPr>
        <xdr:cNvPr id="4" name="Рисунок 3" descr="gerb_cmolenskoj_oblasti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748183" y="10583"/>
          <a:ext cx="1236134" cy="115658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0</xdr:row>
      <xdr:rowOff>0</xdr:rowOff>
    </xdr:from>
    <xdr:to>
      <xdr:col>12</xdr:col>
      <xdr:colOff>0</xdr:colOff>
      <xdr:row>4</xdr:row>
      <xdr:rowOff>441156</xdr:rowOff>
    </xdr:to>
    <xdr:pic>
      <xdr:nvPicPr>
        <xdr:cNvPr id="2" name="Рисунок 1" descr="gerb_cmolenskoj_oblasti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658475" y="0"/>
          <a:ext cx="1132417" cy="1146006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0</xdr:row>
      <xdr:rowOff>28575</xdr:rowOff>
    </xdr:from>
    <xdr:to>
      <xdr:col>1</xdr:col>
      <xdr:colOff>809625</xdr:colOff>
      <xdr:row>4</xdr:row>
      <xdr:rowOff>0</xdr:rowOff>
    </xdr:to>
    <xdr:sp macro="" textlink="">
      <xdr:nvSpPr>
        <xdr:cNvPr id="3" name="Скругленный прямоугольник 2"/>
        <xdr:cNvSpPr/>
      </xdr:nvSpPr>
      <xdr:spPr>
        <a:xfrm>
          <a:off x="9525" y="28575"/>
          <a:ext cx="1371600" cy="619125"/>
        </a:xfrm>
        <a:prstGeom prst="round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ru-RU" sz="1600" b="1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400 метров</a:t>
          </a:r>
        </a:p>
      </xdr:txBody>
    </xdr:sp>
    <xdr:clientData/>
  </xdr:twoCellAnchor>
  <xdr:twoCellAnchor editAs="oneCell">
    <xdr:from>
      <xdr:col>11</xdr:col>
      <xdr:colOff>967309</xdr:colOff>
      <xdr:row>0</xdr:row>
      <xdr:rowOff>0</xdr:rowOff>
    </xdr:from>
    <xdr:to>
      <xdr:col>11</xdr:col>
      <xdr:colOff>2174876</xdr:colOff>
      <xdr:row>4</xdr:row>
      <xdr:rowOff>447675</xdr:rowOff>
    </xdr:to>
    <xdr:pic>
      <xdr:nvPicPr>
        <xdr:cNvPr id="4" name="Рисунок 3" descr="gerb_cmolenskoj_oblasti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939734" y="0"/>
          <a:ext cx="1207567" cy="10953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0</xdr:row>
      <xdr:rowOff>0</xdr:rowOff>
    </xdr:from>
    <xdr:to>
      <xdr:col>12</xdr:col>
      <xdr:colOff>0</xdr:colOff>
      <xdr:row>4</xdr:row>
      <xdr:rowOff>374481</xdr:rowOff>
    </xdr:to>
    <xdr:pic>
      <xdr:nvPicPr>
        <xdr:cNvPr id="2" name="Рисунок 1" descr="gerb_cmolenskoj_oblasti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658475" y="0"/>
          <a:ext cx="1132417" cy="1146006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0</xdr:row>
      <xdr:rowOff>28575</xdr:rowOff>
    </xdr:from>
    <xdr:to>
      <xdr:col>1</xdr:col>
      <xdr:colOff>809625</xdr:colOff>
      <xdr:row>4</xdr:row>
      <xdr:rowOff>0</xdr:rowOff>
    </xdr:to>
    <xdr:sp macro="" textlink="">
      <xdr:nvSpPr>
        <xdr:cNvPr id="4" name="Скругленный прямоугольник 3"/>
        <xdr:cNvSpPr/>
      </xdr:nvSpPr>
      <xdr:spPr>
        <a:xfrm>
          <a:off x="9525" y="28575"/>
          <a:ext cx="1304925" cy="619125"/>
        </a:xfrm>
        <a:prstGeom prst="round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ru-RU" sz="1600" b="1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800 метров</a:t>
          </a:r>
        </a:p>
      </xdr:txBody>
    </xdr:sp>
    <xdr:clientData/>
  </xdr:twoCellAnchor>
  <xdr:twoCellAnchor editAs="oneCell">
    <xdr:from>
      <xdr:col>11</xdr:col>
      <xdr:colOff>1304925</xdr:colOff>
      <xdr:row>0</xdr:row>
      <xdr:rowOff>0</xdr:rowOff>
    </xdr:from>
    <xdr:to>
      <xdr:col>11</xdr:col>
      <xdr:colOff>2541059</xdr:colOff>
      <xdr:row>5</xdr:row>
      <xdr:rowOff>4064</xdr:rowOff>
    </xdr:to>
    <xdr:pic>
      <xdr:nvPicPr>
        <xdr:cNvPr id="5" name="Рисунок 4" descr="gerb_cmolenskoj_oblasti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305925" y="0"/>
          <a:ext cx="1236134" cy="115658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28575</xdr:rowOff>
    </xdr:from>
    <xdr:to>
      <xdr:col>1</xdr:col>
      <xdr:colOff>941294</xdr:colOff>
      <xdr:row>4</xdr:row>
      <xdr:rowOff>0</xdr:rowOff>
    </xdr:to>
    <xdr:sp macro="" textlink="">
      <xdr:nvSpPr>
        <xdr:cNvPr id="2" name="Скругленный прямоугольник 1"/>
        <xdr:cNvSpPr/>
      </xdr:nvSpPr>
      <xdr:spPr>
        <a:xfrm>
          <a:off x="9525" y="28575"/>
          <a:ext cx="1436034" cy="598954"/>
        </a:xfrm>
        <a:prstGeom prst="round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ru-RU" sz="1600" b="1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1500 метров</a:t>
          </a:r>
        </a:p>
      </xdr:txBody>
    </xdr:sp>
    <xdr:clientData/>
  </xdr:twoCellAnchor>
  <xdr:twoCellAnchor editAs="oneCell">
    <xdr:from>
      <xdr:col>10</xdr:col>
      <xdr:colOff>779369</xdr:colOff>
      <xdr:row>0</xdr:row>
      <xdr:rowOff>0</xdr:rowOff>
    </xdr:from>
    <xdr:to>
      <xdr:col>10</xdr:col>
      <xdr:colOff>2143125</xdr:colOff>
      <xdr:row>5</xdr:row>
      <xdr:rowOff>34880</xdr:rowOff>
    </xdr:to>
    <xdr:pic>
      <xdr:nvPicPr>
        <xdr:cNvPr id="3" name="Рисунок 2" descr="gerb_cmolenskoj_oblasti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066244" y="0"/>
          <a:ext cx="1363756" cy="117788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28575</xdr:rowOff>
    </xdr:from>
    <xdr:to>
      <xdr:col>1</xdr:col>
      <xdr:colOff>895350</xdr:colOff>
      <xdr:row>4</xdr:row>
      <xdr:rowOff>0</xdr:rowOff>
    </xdr:to>
    <xdr:sp macro="" textlink="">
      <xdr:nvSpPr>
        <xdr:cNvPr id="2" name="Скругленный прямоугольник 1"/>
        <xdr:cNvSpPr/>
      </xdr:nvSpPr>
      <xdr:spPr>
        <a:xfrm>
          <a:off x="9525" y="28575"/>
          <a:ext cx="1390650" cy="619125"/>
        </a:xfrm>
        <a:prstGeom prst="round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ru-RU" sz="1600" b="1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3000 метров</a:t>
          </a:r>
        </a:p>
      </xdr:txBody>
    </xdr:sp>
    <xdr:clientData/>
  </xdr:twoCellAnchor>
  <xdr:twoCellAnchor editAs="oneCell">
    <xdr:from>
      <xdr:col>10</xdr:col>
      <xdr:colOff>1196641</xdr:colOff>
      <xdr:row>0</xdr:row>
      <xdr:rowOff>1</xdr:rowOff>
    </xdr:from>
    <xdr:to>
      <xdr:col>10</xdr:col>
      <xdr:colOff>2009774</xdr:colOff>
      <xdr:row>4</xdr:row>
      <xdr:rowOff>47625</xdr:rowOff>
    </xdr:to>
    <xdr:pic>
      <xdr:nvPicPr>
        <xdr:cNvPr id="3" name="Рисунок 2" descr="gerb_cmolenskoj_oblasti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911891" y="1"/>
          <a:ext cx="813133" cy="69532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28575</xdr:rowOff>
    </xdr:from>
    <xdr:to>
      <xdr:col>1</xdr:col>
      <xdr:colOff>1058334</xdr:colOff>
      <xdr:row>4</xdr:row>
      <xdr:rowOff>0</xdr:rowOff>
    </xdr:to>
    <xdr:sp macro="" textlink="">
      <xdr:nvSpPr>
        <xdr:cNvPr id="3" name="Скругленный прямоугольник 2"/>
        <xdr:cNvSpPr/>
      </xdr:nvSpPr>
      <xdr:spPr>
        <a:xfrm>
          <a:off x="9525" y="28575"/>
          <a:ext cx="1535642" cy="606425"/>
        </a:xfrm>
        <a:prstGeom prst="roundRect">
          <a:avLst/>
        </a:prstGeom>
        <a:solidFill>
          <a:schemeClr val="accent6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ru-RU" sz="1600" b="1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60 метров</a:t>
          </a:r>
          <a:r>
            <a:rPr lang="ru-RU" sz="1600" b="1" baseline="0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 с барьерами</a:t>
          </a:r>
          <a:r>
            <a:rPr lang="ru-RU" sz="1100" b="0" i="0" u="none" strike="noStrike" baseline="0">
              <a:solidFill>
                <a:schemeClr val="lt1"/>
              </a:solidFill>
              <a:latin typeface="+mn-lt"/>
              <a:ea typeface="+mn-ea"/>
              <a:cs typeface="+mn-cs"/>
            </a:rPr>
            <a:t> </a:t>
          </a:r>
          <a:endParaRPr lang="ru-RU" sz="1600" b="1">
            <a:solidFill>
              <a:schemeClr val="tx1"/>
            </a:solidFill>
            <a:latin typeface="Times New Roman" pitchFamily="18" charset="0"/>
            <a:cs typeface="Times New Roman" pitchFamily="18" charset="0"/>
          </a:endParaRPr>
        </a:p>
      </xdr:txBody>
    </xdr:sp>
    <xdr:clientData/>
  </xdr:twoCellAnchor>
  <xdr:twoCellAnchor editAs="oneCell">
    <xdr:from>
      <xdr:col>11</xdr:col>
      <xdr:colOff>933450</xdr:colOff>
      <xdr:row>0</xdr:row>
      <xdr:rowOff>0</xdr:rowOff>
    </xdr:from>
    <xdr:to>
      <xdr:col>12</xdr:col>
      <xdr:colOff>597959</xdr:colOff>
      <xdr:row>4</xdr:row>
      <xdr:rowOff>508889</xdr:rowOff>
    </xdr:to>
    <xdr:pic>
      <xdr:nvPicPr>
        <xdr:cNvPr id="4" name="Рисунок 3" descr="gerb_cmolenskoj_oblasti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877300" y="0"/>
          <a:ext cx="1236134" cy="115658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28575</xdr:rowOff>
    </xdr:from>
    <xdr:to>
      <xdr:col>1</xdr:col>
      <xdr:colOff>1280582</xdr:colOff>
      <xdr:row>4</xdr:row>
      <xdr:rowOff>0</xdr:rowOff>
    </xdr:to>
    <xdr:sp macro="" textlink="">
      <xdr:nvSpPr>
        <xdr:cNvPr id="2" name="Скругленный прямоугольник 1"/>
        <xdr:cNvSpPr/>
      </xdr:nvSpPr>
      <xdr:spPr>
        <a:xfrm>
          <a:off x="0" y="28575"/>
          <a:ext cx="1788582" cy="606425"/>
        </a:xfrm>
        <a:prstGeom prst="roundRect">
          <a:avLst/>
        </a:prstGeom>
        <a:solidFill>
          <a:schemeClr val="accent6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ru-RU" sz="1600" b="1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2000 метров с препятствиями</a:t>
          </a:r>
        </a:p>
      </xdr:txBody>
    </xdr:sp>
    <xdr:clientData/>
  </xdr:twoCellAnchor>
  <xdr:twoCellAnchor editAs="oneCell">
    <xdr:from>
      <xdr:col>10</xdr:col>
      <xdr:colOff>1220516</xdr:colOff>
      <xdr:row>0</xdr:row>
      <xdr:rowOff>1</xdr:rowOff>
    </xdr:from>
    <xdr:to>
      <xdr:col>10</xdr:col>
      <xdr:colOff>2055283</xdr:colOff>
      <xdr:row>4</xdr:row>
      <xdr:rowOff>133351</xdr:rowOff>
    </xdr:to>
    <xdr:pic>
      <xdr:nvPicPr>
        <xdr:cNvPr id="3" name="Рисунок 2" descr="gerb_cmolenskoj_oblasti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907191" y="1"/>
          <a:ext cx="834767" cy="78105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0</xdr:row>
      <xdr:rowOff>28575</xdr:rowOff>
    </xdr:from>
    <xdr:to>
      <xdr:col>1</xdr:col>
      <xdr:colOff>1019174</xdr:colOff>
      <xdr:row>4</xdr:row>
      <xdr:rowOff>0</xdr:rowOff>
    </xdr:to>
    <xdr:sp macro="" textlink="">
      <xdr:nvSpPr>
        <xdr:cNvPr id="2" name="Скругленный прямоугольник 1"/>
        <xdr:cNvSpPr/>
      </xdr:nvSpPr>
      <xdr:spPr>
        <a:xfrm>
          <a:off x="9524" y="28575"/>
          <a:ext cx="1514475" cy="619125"/>
        </a:xfrm>
        <a:prstGeom prst="roundRect">
          <a:avLst/>
        </a:prstGeom>
        <a:solidFill>
          <a:schemeClr val="accent6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ru-RU" sz="1600" b="1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Эстафета 4х200 метров</a:t>
          </a:r>
        </a:p>
      </xdr:txBody>
    </xdr:sp>
    <xdr:clientData/>
  </xdr:twoCellAnchor>
  <xdr:twoCellAnchor editAs="oneCell">
    <xdr:from>
      <xdr:col>10</xdr:col>
      <xdr:colOff>381000</xdr:colOff>
      <xdr:row>0</xdr:row>
      <xdr:rowOff>0</xdr:rowOff>
    </xdr:from>
    <xdr:to>
      <xdr:col>10</xdr:col>
      <xdr:colOff>1609725</xdr:colOff>
      <xdr:row>5</xdr:row>
      <xdr:rowOff>70739</xdr:rowOff>
    </xdr:to>
    <xdr:pic>
      <xdr:nvPicPr>
        <xdr:cNvPr id="3" name="Рисунок 2" descr="gerb_cmolenskoj_oblasti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724775" y="0"/>
          <a:ext cx="1228725" cy="115658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6;&#1084;&#1077;&#1097;&#1077;&#1085;&#1080;&#1077;/&#1052;&#1091;&#1078;&#1095;&#1080;&#1085;&#109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  <sheetName val="УЧАСТНИКИ"/>
      <sheetName val="100м"/>
      <sheetName val="100м пф"/>
      <sheetName val="100м Ф"/>
      <sheetName val="200м"/>
      <sheetName val="200мф"/>
      <sheetName val="400м"/>
      <sheetName val="400мф"/>
      <sheetName val="800м"/>
      <sheetName val="800м ф"/>
      <sheetName val="1500м"/>
      <sheetName val="5000м"/>
      <sheetName val="4х100"/>
      <sheetName val="4х400"/>
      <sheetName val="110сб"/>
      <sheetName val="110сб пф"/>
      <sheetName val="110сб ф"/>
      <sheetName val="400сб"/>
      <sheetName val="400сб ф"/>
      <sheetName val="3000сп"/>
      <sheetName val="ВЫСОТА"/>
      <sheetName val="ШЕСТ ф"/>
      <sheetName val="ДЛ-НА"/>
      <sheetName val="ТРОЙ"/>
      <sheetName val="диск"/>
      <sheetName val="молот"/>
      <sheetName val="копье"/>
      <sheetName val="ядро"/>
      <sheetName val="И100"/>
      <sheetName val="И200"/>
      <sheetName val="И 400"/>
      <sheetName val="И800"/>
      <sheetName val="И1500"/>
      <sheetName val="И5000"/>
      <sheetName val="И4х100"/>
      <sheetName val="И4х400"/>
      <sheetName val="И110 сб"/>
      <sheetName val="И400сб"/>
      <sheetName val="И3000сп"/>
      <sheetName val="И высота (2)"/>
      <sheetName val="И ШЕСТ"/>
      <sheetName val="И ДЛИНА"/>
      <sheetName val="И ТРОЙНОЙ"/>
      <sheetName val="И ДИСК"/>
      <sheetName val="И МОЛОТ"/>
      <sheetName val="И КОПЬЕ"/>
      <sheetName val="И ЯДРО"/>
      <sheetName val="Лист1"/>
    </sheetNames>
    <sheetDataSet>
      <sheetData sheetId="0">
        <row r="1">
          <cell r="A1" t="str">
            <v>26 мая 2016 г.</v>
          </cell>
        </row>
        <row r="2">
          <cell r="A2" t="str">
            <v>27 мая 2015 г.</v>
          </cell>
        </row>
        <row r="3">
          <cell r="A3" t="str">
            <v>31 мая 2014 г.</v>
          </cell>
        </row>
        <row r="4">
          <cell r="A4" t="str">
            <v>МУЖЧИНЫ</v>
          </cell>
        </row>
        <row r="5">
          <cell r="A5" t="str">
            <v>г. Сочи ст. ФГУП "ЮГ СПОРТ"</v>
          </cell>
        </row>
        <row r="6">
          <cell r="A6" t="str">
            <v>t° +20 вл. 78%</v>
          </cell>
        </row>
        <row r="7">
          <cell r="A7" t="str">
            <v>Адлер с/к "Юность"</v>
          </cell>
        </row>
        <row r="9">
          <cell r="A9" t="str">
            <v>МИНИСТЕРСТВО СПОРТА РОССИЙСКОЙ ФЕДЕРАЦИИ</v>
          </cell>
        </row>
        <row r="10">
          <cell r="A10" t="str">
            <v>ФГУ "ЦСП СБОРНЫХ КОМАНД РОССИИ"</v>
          </cell>
        </row>
        <row r="11">
          <cell r="A11" t="str">
            <v>ВСЕРОССИЙСКАЯ ФЕДЕРАЦИЯ ЛЕГКОЙ АТЛЕТИКИ</v>
          </cell>
        </row>
        <row r="12">
          <cell r="A12" t="str">
            <v>Командный чемпионат России</v>
          </cell>
        </row>
        <row r="13">
          <cell r="A13" t="str">
            <v>ФГУП "ЮЖНЫЙ ФЕДЕРАЛЬНЫЙ ЦЕНТР СПОРТИВНОЙ ПОДГОТОВКИ" (ФГУП "ЮГ СПОРТ")</v>
          </cell>
        </row>
      </sheetData>
      <sheetData sheetId="1">
        <row r="2">
          <cell r="A2" t="str">
            <v>321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0">
    <tabColor indexed="15"/>
  </sheetPr>
  <dimension ref="A1:L53"/>
  <sheetViews>
    <sheetView view="pageLayout" zoomScaleNormal="90" workbookViewId="0">
      <selection activeCell="K13" sqref="K13"/>
    </sheetView>
  </sheetViews>
  <sheetFormatPr defaultColWidth="9.140625" defaultRowHeight="12.75"/>
  <cols>
    <col min="1" max="1" width="8.140625" style="6" bestFit="1" customWidth="1"/>
    <col min="2" max="2" width="25.140625" style="7" customWidth="1"/>
    <col min="3" max="3" width="9" style="8" bestFit="1" customWidth="1"/>
    <col min="4" max="4" width="6.85546875" style="8" bestFit="1" customWidth="1"/>
    <col min="5" max="5" width="18.7109375" style="7" customWidth="1"/>
    <col min="6" max="6" width="6.85546875" style="7" hidden="1" customWidth="1"/>
    <col min="7" max="7" width="17.140625" style="7" customWidth="1"/>
    <col min="8" max="8" width="7.7109375" style="8" customWidth="1"/>
    <col min="9" max="9" width="7" style="8" customWidth="1"/>
    <col min="10" max="10" width="6.7109375" style="7" customWidth="1"/>
    <col min="11" max="11" width="6.140625" style="3" customWidth="1"/>
    <col min="12" max="12" width="24.42578125" style="7" customWidth="1"/>
    <col min="13" max="16384" width="9.140625" style="7"/>
  </cols>
  <sheetData>
    <row r="1" spans="1:12">
      <c r="A1" s="97" t="s">
        <v>47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</row>
    <row r="2" spans="1:12">
      <c r="A2" s="97" t="s">
        <v>17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</row>
    <row r="3" spans="1:12">
      <c r="A3" s="97" t="s">
        <v>55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</row>
    <row r="4" spans="1:12">
      <c r="A4" s="97" t="s">
        <v>56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</row>
    <row r="5" spans="1:12" ht="39" customHeight="1">
      <c r="A5" s="99" t="s">
        <v>63</v>
      </c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</row>
    <row r="6" spans="1:12" ht="12.75" customHeight="1">
      <c r="A6" s="98" t="s">
        <v>7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</row>
    <row r="7" spans="1:12" ht="12.75" customHeight="1">
      <c r="A7" s="45"/>
      <c r="B7" s="46"/>
      <c r="C7" s="47"/>
      <c r="D7" s="48"/>
      <c r="E7" s="94" t="s">
        <v>62</v>
      </c>
      <c r="F7" s="94"/>
      <c r="G7" s="94"/>
      <c r="H7" s="49"/>
      <c r="I7" s="49"/>
      <c r="J7" s="50"/>
      <c r="K7" s="50"/>
      <c r="L7" s="51"/>
    </row>
    <row r="8" spans="1:12" ht="12.75" customHeight="1">
      <c r="A8" s="95" t="s">
        <v>64</v>
      </c>
      <c r="B8" s="95"/>
      <c r="C8" s="47"/>
      <c r="D8" s="48"/>
      <c r="E8" s="94"/>
      <c r="F8" s="94"/>
      <c r="G8" s="94"/>
      <c r="H8" s="52"/>
      <c r="I8" s="52"/>
      <c r="J8" s="96" t="s">
        <v>57</v>
      </c>
      <c r="K8" s="96"/>
      <c r="L8" s="96"/>
    </row>
    <row r="9" spans="1:12" ht="31.5">
      <c r="A9" s="83" t="s">
        <v>0</v>
      </c>
      <c r="B9" s="53" t="s">
        <v>15</v>
      </c>
      <c r="C9" s="53" t="s">
        <v>16</v>
      </c>
      <c r="D9" s="53" t="s">
        <v>1</v>
      </c>
      <c r="E9" s="53" t="s">
        <v>58</v>
      </c>
      <c r="F9" s="54" t="s">
        <v>25</v>
      </c>
      <c r="G9" s="55" t="s">
        <v>26</v>
      </c>
      <c r="H9" s="54" t="s">
        <v>2</v>
      </c>
      <c r="I9" s="54" t="s">
        <v>3</v>
      </c>
      <c r="J9" s="53" t="s">
        <v>4</v>
      </c>
      <c r="K9" s="53" t="s">
        <v>5</v>
      </c>
      <c r="L9" s="56" t="s">
        <v>6</v>
      </c>
    </row>
    <row r="10" spans="1:12" ht="24">
      <c r="A10" s="57">
        <v>1</v>
      </c>
      <c r="B10" s="58" t="s">
        <v>39</v>
      </c>
      <c r="C10" s="59">
        <v>34966</v>
      </c>
      <c r="D10" s="60" t="s">
        <v>28</v>
      </c>
      <c r="E10" s="58" t="s">
        <v>34</v>
      </c>
      <c r="F10" s="60">
        <v>0</v>
      </c>
      <c r="G10" s="61" t="s">
        <v>164</v>
      </c>
      <c r="H10" s="62" t="s">
        <v>228</v>
      </c>
      <c r="I10" s="62" t="s">
        <v>229</v>
      </c>
      <c r="J10" s="63" t="s">
        <v>28</v>
      </c>
      <c r="K10" s="64" t="s">
        <v>42</v>
      </c>
      <c r="L10" s="58" t="s">
        <v>163</v>
      </c>
    </row>
    <row r="11" spans="1:12">
      <c r="A11" s="57">
        <v>2</v>
      </c>
      <c r="B11" s="58" t="s">
        <v>107</v>
      </c>
      <c r="C11" s="59">
        <v>35274</v>
      </c>
      <c r="D11" s="60" t="s">
        <v>27</v>
      </c>
      <c r="E11" s="58" t="s">
        <v>105</v>
      </c>
      <c r="F11" s="60">
        <v>0</v>
      </c>
      <c r="G11" s="61" t="s">
        <v>37</v>
      </c>
      <c r="H11" s="62" t="s">
        <v>230</v>
      </c>
      <c r="I11" s="62" t="s">
        <v>231</v>
      </c>
      <c r="J11" s="63" t="s">
        <v>27</v>
      </c>
      <c r="K11" s="64" t="s">
        <v>194</v>
      </c>
      <c r="L11" s="58" t="s">
        <v>108</v>
      </c>
    </row>
    <row r="12" spans="1:12">
      <c r="A12" s="57">
        <v>3</v>
      </c>
      <c r="B12" s="58" t="s">
        <v>68</v>
      </c>
      <c r="C12" s="59">
        <v>34850</v>
      </c>
      <c r="D12" s="60" t="s">
        <v>27</v>
      </c>
      <c r="E12" s="58" t="s">
        <v>35</v>
      </c>
      <c r="F12" s="60">
        <v>0</v>
      </c>
      <c r="G12" s="61" t="s">
        <v>70</v>
      </c>
      <c r="H12" s="62" t="s">
        <v>232</v>
      </c>
      <c r="I12" s="62" t="s">
        <v>233</v>
      </c>
      <c r="J12" s="63" t="s">
        <v>27</v>
      </c>
      <c r="K12" s="64" t="s">
        <v>45</v>
      </c>
      <c r="L12" s="58" t="s">
        <v>69</v>
      </c>
    </row>
    <row r="13" spans="1:12" ht="24">
      <c r="A13" s="57">
        <v>4</v>
      </c>
      <c r="B13" s="58" t="s">
        <v>145</v>
      </c>
      <c r="C13" s="59">
        <v>35150</v>
      </c>
      <c r="D13" s="60" t="s">
        <v>28</v>
      </c>
      <c r="E13" s="58" t="s">
        <v>34</v>
      </c>
      <c r="F13" s="60">
        <v>0</v>
      </c>
      <c r="G13" s="61" t="s">
        <v>147</v>
      </c>
      <c r="H13" s="62" t="s">
        <v>233</v>
      </c>
      <c r="I13" s="62" t="s">
        <v>234</v>
      </c>
      <c r="J13" s="63" t="s">
        <v>27</v>
      </c>
      <c r="K13" s="64" t="s">
        <v>19</v>
      </c>
      <c r="L13" s="58" t="s">
        <v>146</v>
      </c>
    </row>
    <row r="14" spans="1:12" ht="24">
      <c r="A14" s="57">
        <v>5</v>
      </c>
      <c r="B14" s="58" t="s">
        <v>137</v>
      </c>
      <c r="C14" s="59">
        <v>35491</v>
      </c>
      <c r="D14" s="60" t="s">
        <v>27</v>
      </c>
      <c r="E14" s="58" t="s">
        <v>40</v>
      </c>
      <c r="F14" s="60">
        <v>0</v>
      </c>
      <c r="G14" s="61" t="s">
        <v>127</v>
      </c>
      <c r="H14" s="62" t="s">
        <v>232</v>
      </c>
      <c r="I14" s="62" t="s">
        <v>235</v>
      </c>
      <c r="J14" s="63" t="s">
        <v>27</v>
      </c>
      <c r="K14" s="64" t="s">
        <v>20</v>
      </c>
      <c r="L14" s="58" t="s">
        <v>135</v>
      </c>
    </row>
    <row r="15" spans="1:12" ht="24">
      <c r="A15" s="57">
        <v>6</v>
      </c>
      <c r="B15" s="58" t="s">
        <v>179</v>
      </c>
      <c r="C15" s="59">
        <v>35069</v>
      </c>
      <c r="D15" s="60" t="s">
        <v>27</v>
      </c>
      <c r="E15" s="58" t="s">
        <v>180</v>
      </c>
      <c r="F15" s="60">
        <v>0</v>
      </c>
      <c r="G15" s="61" t="s">
        <v>182</v>
      </c>
      <c r="H15" s="62" t="s">
        <v>235</v>
      </c>
      <c r="I15" s="62" t="s">
        <v>236</v>
      </c>
      <c r="J15" s="63" t="s">
        <v>27</v>
      </c>
      <c r="K15" s="64" t="s">
        <v>21</v>
      </c>
      <c r="L15" s="58" t="s">
        <v>181</v>
      </c>
    </row>
    <row r="16" spans="1:12">
      <c r="A16" s="57">
        <v>7</v>
      </c>
      <c r="B16" s="58" t="s">
        <v>144</v>
      </c>
      <c r="C16" s="59">
        <v>34705</v>
      </c>
      <c r="D16" s="60" t="s">
        <v>28</v>
      </c>
      <c r="E16" s="58" t="s">
        <v>142</v>
      </c>
      <c r="F16" s="60">
        <v>0</v>
      </c>
      <c r="G16" s="61" t="s">
        <v>32</v>
      </c>
      <c r="H16" s="62" t="s">
        <v>237</v>
      </c>
      <c r="I16" s="62" t="s">
        <v>238</v>
      </c>
      <c r="J16" s="63" t="s">
        <v>27</v>
      </c>
      <c r="K16" s="64" t="s">
        <v>22</v>
      </c>
      <c r="L16" s="58" t="s">
        <v>143</v>
      </c>
    </row>
    <row r="17" spans="1:12" ht="24">
      <c r="A17" s="57">
        <v>8</v>
      </c>
      <c r="B17" s="58" t="s">
        <v>128</v>
      </c>
      <c r="C17" s="59">
        <v>35419</v>
      </c>
      <c r="D17" s="60" t="s">
        <v>27</v>
      </c>
      <c r="E17" s="58" t="s">
        <v>40</v>
      </c>
      <c r="F17" s="60">
        <v>0</v>
      </c>
      <c r="G17" s="61" t="s">
        <v>130</v>
      </c>
      <c r="H17" s="62" t="s">
        <v>239</v>
      </c>
      <c r="I17" s="62" t="s">
        <v>239</v>
      </c>
      <c r="J17" s="63" t="s">
        <v>11</v>
      </c>
      <c r="K17" s="64" t="s">
        <v>29</v>
      </c>
      <c r="L17" s="58" t="s">
        <v>129</v>
      </c>
    </row>
    <row r="18" spans="1:12">
      <c r="A18" s="57">
        <v>9</v>
      </c>
      <c r="B18" s="58" t="s">
        <v>116</v>
      </c>
      <c r="C18" s="59">
        <v>35745</v>
      </c>
      <c r="D18" s="60" t="s">
        <v>27</v>
      </c>
      <c r="E18" s="58" t="s">
        <v>109</v>
      </c>
      <c r="F18" s="60">
        <v>0</v>
      </c>
      <c r="G18" s="61" t="s">
        <v>111</v>
      </c>
      <c r="H18" s="62" t="s">
        <v>240</v>
      </c>
      <c r="I18" s="62"/>
      <c r="J18" s="63" t="s">
        <v>11</v>
      </c>
      <c r="K18" s="64" t="s">
        <v>23</v>
      </c>
      <c r="L18" s="58" t="s">
        <v>117</v>
      </c>
    </row>
    <row r="19" spans="1:12" ht="36" customHeight="1">
      <c r="A19" s="57">
        <v>10</v>
      </c>
      <c r="B19" s="58" t="s">
        <v>85</v>
      </c>
      <c r="C19" s="59" t="s">
        <v>86</v>
      </c>
      <c r="D19" s="60" t="s">
        <v>27</v>
      </c>
      <c r="E19" s="58" t="s">
        <v>82</v>
      </c>
      <c r="F19" s="60">
        <v>0</v>
      </c>
      <c r="G19" s="61"/>
      <c r="H19" s="62" t="s">
        <v>241</v>
      </c>
      <c r="I19" s="62"/>
      <c r="J19" s="63" t="s">
        <v>11</v>
      </c>
      <c r="K19" s="64" t="s">
        <v>24</v>
      </c>
      <c r="L19" s="58" t="s">
        <v>84</v>
      </c>
    </row>
    <row r="20" spans="1:12" ht="24">
      <c r="A20" s="57">
        <v>11</v>
      </c>
      <c r="B20" s="58" t="s">
        <v>140</v>
      </c>
      <c r="C20" s="59">
        <v>35483</v>
      </c>
      <c r="D20" s="60" t="s">
        <v>27</v>
      </c>
      <c r="E20" s="58" t="s">
        <v>38</v>
      </c>
      <c r="F20" s="60">
        <v>0</v>
      </c>
      <c r="G20" s="61" t="s">
        <v>44</v>
      </c>
      <c r="H20" s="62" t="s">
        <v>242</v>
      </c>
      <c r="I20" s="62"/>
      <c r="J20" s="63" t="s">
        <v>11</v>
      </c>
      <c r="K20" s="64" t="s">
        <v>18</v>
      </c>
      <c r="L20" s="58" t="s">
        <v>139</v>
      </c>
    </row>
    <row r="21" spans="1:12">
      <c r="A21" s="57">
        <v>12</v>
      </c>
      <c r="B21" s="58" t="s">
        <v>165</v>
      </c>
      <c r="C21" s="84">
        <v>1995</v>
      </c>
      <c r="D21" s="60" t="s">
        <v>27</v>
      </c>
      <c r="E21" s="58" t="s">
        <v>76</v>
      </c>
      <c r="F21" s="60">
        <v>0</v>
      </c>
      <c r="G21" s="61" t="s">
        <v>167</v>
      </c>
      <c r="H21" s="62" t="s">
        <v>243</v>
      </c>
      <c r="I21" s="62"/>
      <c r="J21" s="63" t="s">
        <v>11</v>
      </c>
      <c r="K21" s="64" t="s">
        <v>29</v>
      </c>
      <c r="L21" s="58" t="s">
        <v>166</v>
      </c>
    </row>
    <row r="22" spans="1:12" ht="24">
      <c r="A22" s="57">
        <v>13</v>
      </c>
      <c r="B22" s="58" t="s">
        <v>96</v>
      </c>
      <c r="C22" s="59">
        <v>35373</v>
      </c>
      <c r="D22" s="60" t="s">
        <v>27</v>
      </c>
      <c r="E22" s="58" t="s">
        <v>87</v>
      </c>
      <c r="F22" s="60">
        <v>0</v>
      </c>
      <c r="G22" s="61" t="s">
        <v>90</v>
      </c>
      <c r="H22" s="62" t="s">
        <v>244</v>
      </c>
      <c r="I22" s="62"/>
      <c r="J22" s="63" t="s">
        <v>11</v>
      </c>
      <c r="K22" s="64" t="s">
        <v>14</v>
      </c>
      <c r="L22" s="58" t="s">
        <v>95</v>
      </c>
    </row>
    <row r="23" spans="1:12" ht="24">
      <c r="A23" s="57">
        <v>14</v>
      </c>
      <c r="B23" s="58" t="s">
        <v>160</v>
      </c>
      <c r="C23" s="84">
        <v>1996</v>
      </c>
      <c r="D23" s="60" t="s">
        <v>11</v>
      </c>
      <c r="E23" s="58" t="s">
        <v>34</v>
      </c>
      <c r="F23" s="60">
        <v>0</v>
      </c>
      <c r="G23" s="61" t="s">
        <v>150</v>
      </c>
      <c r="H23" s="62" t="s">
        <v>245</v>
      </c>
      <c r="I23" s="62"/>
      <c r="J23" s="63" t="s">
        <v>12</v>
      </c>
      <c r="K23" s="64" t="s">
        <v>30</v>
      </c>
      <c r="L23" s="58" t="s">
        <v>161</v>
      </c>
    </row>
    <row r="24" spans="1:12" ht="24">
      <c r="A24" s="57">
        <v>15</v>
      </c>
      <c r="B24" s="58" t="s">
        <v>158</v>
      </c>
      <c r="C24" s="59">
        <v>35742</v>
      </c>
      <c r="D24" s="60" t="s">
        <v>11</v>
      </c>
      <c r="E24" s="58" t="s">
        <v>34</v>
      </c>
      <c r="F24" s="60">
        <v>0</v>
      </c>
      <c r="G24" s="61" t="s">
        <v>150</v>
      </c>
      <c r="H24" s="62" t="s">
        <v>246</v>
      </c>
      <c r="I24" s="62"/>
      <c r="J24" s="63" t="s">
        <v>12</v>
      </c>
      <c r="K24" s="64" t="s">
        <v>30</v>
      </c>
      <c r="L24" s="58" t="s">
        <v>159</v>
      </c>
    </row>
    <row r="25" spans="1:12" ht="24">
      <c r="A25" s="57">
        <v>16</v>
      </c>
      <c r="B25" s="58" t="s">
        <v>186</v>
      </c>
      <c r="C25" s="59">
        <v>35787</v>
      </c>
      <c r="D25" s="60" t="s">
        <v>11</v>
      </c>
      <c r="E25" s="58" t="s">
        <v>105</v>
      </c>
      <c r="F25" s="60">
        <v>0</v>
      </c>
      <c r="G25" s="61" t="s">
        <v>188</v>
      </c>
      <c r="H25" s="62" t="s">
        <v>247</v>
      </c>
      <c r="I25" s="62"/>
      <c r="J25" s="63" t="s">
        <v>13</v>
      </c>
      <c r="K25" s="64" t="s">
        <v>29</v>
      </c>
      <c r="L25" s="58" t="s">
        <v>187</v>
      </c>
    </row>
    <row r="26" spans="1:12">
      <c r="A26" s="57"/>
      <c r="B26" s="58" t="s">
        <v>112</v>
      </c>
      <c r="C26" s="59" t="s">
        <v>113</v>
      </c>
      <c r="D26" s="60" t="s">
        <v>11</v>
      </c>
      <c r="E26" s="58" t="s">
        <v>109</v>
      </c>
      <c r="F26" s="60">
        <v>0</v>
      </c>
      <c r="G26" s="61" t="s">
        <v>115</v>
      </c>
      <c r="H26" s="62" t="s">
        <v>195</v>
      </c>
      <c r="I26" s="62"/>
      <c r="J26" s="63"/>
      <c r="K26" s="64"/>
      <c r="L26" s="58" t="s">
        <v>114</v>
      </c>
    </row>
    <row r="27" spans="1:12" ht="24">
      <c r="A27" s="57"/>
      <c r="B27" s="58" t="s">
        <v>94</v>
      </c>
      <c r="C27" s="59">
        <v>35260</v>
      </c>
      <c r="D27" s="60" t="s">
        <v>27</v>
      </c>
      <c r="E27" s="58" t="s">
        <v>87</v>
      </c>
      <c r="F27" s="60">
        <v>0</v>
      </c>
      <c r="G27" s="61" t="s">
        <v>90</v>
      </c>
      <c r="H27" s="62" t="s">
        <v>191</v>
      </c>
      <c r="I27" s="62"/>
      <c r="J27" s="63"/>
      <c r="K27" s="64"/>
      <c r="L27" s="58" t="s">
        <v>95</v>
      </c>
    </row>
    <row r="28" spans="1:12">
      <c r="A28" s="25"/>
    </row>
    <row r="29" spans="1:12">
      <c r="A29" s="7"/>
      <c r="C29" s="7"/>
      <c r="D29" s="7"/>
      <c r="H29" s="7"/>
      <c r="I29" s="7"/>
      <c r="K29" s="7"/>
    </row>
    <row r="30" spans="1:12">
      <c r="A30" s="7"/>
      <c r="C30" s="7"/>
      <c r="D30" s="7"/>
      <c r="H30" s="7"/>
      <c r="I30" s="7"/>
      <c r="K30" s="7"/>
    </row>
    <row r="31" spans="1:12">
      <c r="A31" s="25"/>
    </row>
    <row r="32" spans="1:12">
      <c r="A32" s="25"/>
    </row>
    <row r="33" spans="1:1">
      <c r="A33" s="25"/>
    </row>
    <row r="34" spans="1:1">
      <c r="A34" s="25"/>
    </row>
    <row r="35" spans="1:1">
      <c r="A35" s="25"/>
    </row>
    <row r="36" spans="1:1">
      <c r="A36" s="25"/>
    </row>
    <row r="37" spans="1:1">
      <c r="A37" s="25"/>
    </row>
    <row r="38" spans="1:1">
      <c r="A38" s="25"/>
    </row>
    <row r="39" spans="1:1">
      <c r="A39" s="25"/>
    </row>
    <row r="40" spans="1:1">
      <c r="A40" s="8"/>
    </row>
    <row r="41" spans="1:1">
      <c r="A41" s="8"/>
    </row>
    <row r="42" spans="1:1">
      <c r="A42" s="8"/>
    </row>
    <row r="43" spans="1:1">
      <c r="A43" s="8"/>
    </row>
    <row r="44" spans="1:1">
      <c r="A44" s="8"/>
    </row>
    <row r="45" spans="1:1">
      <c r="A45" s="8"/>
    </row>
    <row r="46" spans="1:1">
      <c r="A46" s="8"/>
    </row>
    <row r="47" spans="1:1">
      <c r="A47" s="8"/>
    </row>
    <row r="48" spans="1:1">
      <c r="A48" s="8"/>
    </row>
    <row r="49" spans="1:1">
      <c r="A49" s="8"/>
    </row>
    <row r="50" spans="1:1">
      <c r="A50" s="8"/>
    </row>
    <row r="51" spans="1:1">
      <c r="A51" s="8"/>
    </row>
    <row r="52" spans="1:1">
      <c r="A52" s="8"/>
    </row>
    <row r="53" spans="1:1">
      <c r="A53" s="8"/>
    </row>
  </sheetData>
  <autoFilter ref="A9:L9"/>
  <customSheetViews>
    <customSheetView guid="{B28A55F2-F506-44F5-8B45-C06C81F4E83D}" hiddenRows="1" showRuler="0">
      <selection activeCell="M11" sqref="M11"/>
      <pageMargins left="0.39370078740157483" right="0.39370078740157483" top="0.59055118110236227" bottom="0.59055118110236227" header="0.51181102362204722" footer="0.51181102362204722"/>
      <pageSetup paperSize="9" orientation="portrait" horizontalDpi="300" verticalDpi="300" r:id="rId1"/>
      <headerFooter alignWithMargins="0"/>
    </customSheetView>
  </customSheetViews>
  <mergeCells count="9">
    <mergeCell ref="E7:G8"/>
    <mergeCell ref="A8:B8"/>
    <mergeCell ref="J8:L8"/>
    <mergeCell ref="A1:L1"/>
    <mergeCell ref="A3:L3"/>
    <mergeCell ref="A2:L2"/>
    <mergeCell ref="A6:L6"/>
    <mergeCell ref="A5:L5"/>
    <mergeCell ref="A4:L4"/>
  </mergeCells>
  <phoneticPr fontId="1" type="noConversion"/>
  <pageMargins left="0.39370078740157483" right="0.39370078740157483" top="0.70866141732283472" bottom="0.39370078740157483" header="0" footer="0"/>
  <pageSetup paperSize="9" scale="97" orientation="landscape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75">
    <tabColor rgb="FFFF0000"/>
  </sheetPr>
  <dimension ref="A1:Q12"/>
  <sheetViews>
    <sheetView view="pageLayout" zoomScale="90" zoomScaleNormal="85" zoomScalePageLayoutView="90" workbookViewId="0">
      <selection activeCell="Q9" sqref="Q9"/>
    </sheetView>
  </sheetViews>
  <sheetFormatPr defaultColWidth="9.140625" defaultRowHeight="12.75"/>
  <cols>
    <col min="1" max="1" width="7.28515625" style="6" customWidth="1"/>
    <col min="2" max="2" width="17.140625" style="7" customWidth="1"/>
    <col min="3" max="3" width="8.7109375" style="8" customWidth="1"/>
    <col min="4" max="4" width="6.5703125" style="8" customWidth="1"/>
    <col min="5" max="5" width="20.5703125" style="7" customWidth="1"/>
    <col min="6" max="6" width="6.7109375" style="7" hidden="1" customWidth="1"/>
    <col min="7" max="7" width="17.140625" style="7" customWidth="1"/>
    <col min="8" max="13" width="5.7109375" style="7" customWidth="1"/>
    <col min="14" max="14" width="6.140625" style="7" bestFit="1" customWidth="1"/>
    <col min="15" max="16" width="7" style="7" customWidth="1"/>
    <col min="17" max="17" width="26.7109375" style="7" customWidth="1"/>
    <col min="18" max="16384" width="9.140625" style="7"/>
  </cols>
  <sheetData>
    <row r="1" spans="1:17">
      <c r="A1" s="97" t="s">
        <v>47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</row>
    <row r="2" spans="1:17">
      <c r="A2" s="97" t="s">
        <v>17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</row>
    <row r="3" spans="1:17">
      <c r="A3" s="97" t="s">
        <v>55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</row>
    <row r="4" spans="1:17">
      <c r="A4" s="97" t="s">
        <v>56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</row>
    <row r="5" spans="1:17" ht="36.75" customHeight="1">
      <c r="A5" s="99" t="s">
        <v>192</v>
      </c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</row>
    <row r="6" spans="1:17" ht="15.75">
      <c r="A6" s="98" t="s">
        <v>7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</row>
    <row r="7" spans="1:17" ht="12.75" customHeight="1">
      <c r="A7" s="100"/>
      <c r="B7" s="100"/>
      <c r="C7" s="39"/>
      <c r="D7" s="40"/>
      <c r="E7" s="41"/>
      <c r="F7" s="42"/>
      <c r="G7" s="42"/>
      <c r="H7" s="44"/>
      <c r="I7" s="6"/>
      <c r="J7" s="6"/>
      <c r="K7" s="6"/>
      <c r="L7" s="6"/>
      <c r="M7" s="6"/>
      <c r="N7" s="8"/>
      <c r="O7" s="8"/>
    </row>
    <row r="8" spans="1:17" ht="12.75" customHeight="1">
      <c r="A8" s="45"/>
      <c r="B8" s="46"/>
      <c r="C8" s="47"/>
      <c r="D8" s="48"/>
      <c r="G8" s="112" t="s">
        <v>62</v>
      </c>
      <c r="H8" s="112"/>
      <c r="I8" s="112"/>
      <c r="J8" s="112"/>
      <c r="N8" s="33"/>
      <c r="Q8" s="32"/>
    </row>
    <row r="9" spans="1:17" ht="15">
      <c r="A9" s="95" t="s">
        <v>64</v>
      </c>
      <c r="B9" s="95"/>
      <c r="C9" s="47"/>
      <c r="D9" s="48"/>
      <c r="G9" s="112"/>
      <c r="H9" s="112"/>
      <c r="I9" s="112"/>
      <c r="J9" s="112"/>
      <c r="K9" s="30"/>
      <c r="L9" s="30"/>
      <c r="N9" s="28"/>
      <c r="O9" s="29"/>
      <c r="Q9" s="76" t="s">
        <v>57</v>
      </c>
    </row>
    <row r="10" spans="1:17" ht="10.5" customHeight="1">
      <c r="A10" s="108" t="s">
        <v>0</v>
      </c>
      <c r="B10" s="108" t="s">
        <v>15</v>
      </c>
      <c r="C10" s="108" t="s">
        <v>16</v>
      </c>
      <c r="D10" s="108" t="s">
        <v>1</v>
      </c>
      <c r="E10" s="108" t="s">
        <v>58</v>
      </c>
      <c r="F10" s="82" t="s">
        <v>25</v>
      </c>
      <c r="G10" s="109" t="s">
        <v>26</v>
      </c>
      <c r="H10" s="107" t="s">
        <v>8</v>
      </c>
      <c r="I10" s="107"/>
      <c r="J10" s="107"/>
      <c r="K10" s="107"/>
      <c r="L10" s="107"/>
      <c r="M10" s="107"/>
      <c r="N10" s="110" t="s">
        <v>9</v>
      </c>
      <c r="O10" s="111" t="s">
        <v>59</v>
      </c>
      <c r="P10" s="111" t="s">
        <v>5</v>
      </c>
      <c r="Q10" s="107" t="s">
        <v>6</v>
      </c>
    </row>
    <row r="11" spans="1:17" ht="20.25" customHeight="1">
      <c r="A11" s="108"/>
      <c r="B11" s="108"/>
      <c r="C11" s="108"/>
      <c r="D11" s="108"/>
      <c r="E11" s="108"/>
      <c r="F11" s="82" t="s">
        <v>25</v>
      </c>
      <c r="G11" s="109"/>
      <c r="H11" s="74">
        <v>1</v>
      </c>
      <c r="I11" s="74">
        <v>2</v>
      </c>
      <c r="J11" s="74">
        <v>3</v>
      </c>
      <c r="K11" s="75">
        <v>4</v>
      </c>
      <c r="L11" s="75">
        <v>5</v>
      </c>
      <c r="M11" s="75">
        <v>6</v>
      </c>
      <c r="N11" s="110"/>
      <c r="O11" s="111"/>
      <c r="P11" s="111"/>
      <c r="Q11" s="107"/>
    </row>
    <row r="12" spans="1:17">
      <c r="A12" s="65">
        <v>1</v>
      </c>
      <c r="B12" s="66" t="s">
        <v>174</v>
      </c>
      <c r="C12" s="67">
        <v>35219</v>
      </c>
      <c r="D12" s="68" t="s">
        <v>11</v>
      </c>
      <c r="E12" s="66" t="s">
        <v>36</v>
      </c>
      <c r="F12" s="68" t="e">
        <v>#N/A</v>
      </c>
      <c r="G12" s="69" t="s">
        <v>176</v>
      </c>
      <c r="H12" s="79">
        <v>11.95</v>
      </c>
      <c r="I12" s="81">
        <v>12.03</v>
      </c>
      <c r="J12" s="79">
        <v>12.05</v>
      </c>
      <c r="K12" s="81" t="s">
        <v>46</v>
      </c>
      <c r="L12" s="79">
        <v>11.93</v>
      </c>
      <c r="M12" s="81">
        <v>12.1</v>
      </c>
      <c r="N12" s="80">
        <v>12.1</v>
      </c>
      <c r="O12" s="38" t="s">
        <v>11</v>
      </c>
      <c r="P12" s="69">
        <v>20</v>
      </c>
      <c r="Q12" s="66" t="s">
        <v>175</v>
      </c>
    </row>
  </sheetData>
  <sortState ref="A12:AH29">
    <sortCondition ref="A12"/>
  </sortState>
  <mergeCells count="20">
    <mergeCell ref="A1:Q1"/>
    <mergeCell ref="A2:Q2"/>
    <mergeCell ref="A3:Q3"/>
    <mergeCell ref="A6:Q6"/>
    <mergeCell ref="A5:Q5"/>
    <mergeCell ref="A4:Q4"/>
    <mergeCell ref="Q10:Q11"/>
    <mergeCell ref="A7:B7"/>
    <mergeCell ref="E10:E11"/>
    <mergeCell ref="G10:G11"/>
    <mergeCell ref="H10:M10"/>
    <mergeCell ref="N10:N11"/>
    <mergeCell ref="O10:O11"/>
    <mergeCell ref="P10:P11"/>
    <mergeCell ref="A10:A11"/>
    <mergeCell ref="B10:B11"/>
    <mergeCell ref="C10:C11"/>
    <mergeCell ref="D10:D11"/>
    <mergeCell ref="G8:J9"/>
    <mergeCell ref="A9:B9"/>
  </mergeCells>
  <phoneticPr fontId="1" type="noConversion"/>
  <printOptions horizontalCentered="1"/>
  <pageMargins left="0" right="0" top="0.78740157480314965" bottom="0.19685039370078741" header="0.51181102362204722" footer="0.51181102362204722"/>
  <pageSetup paperSize="9" scale="90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</sheetPr>
  <dimension ref="A1:K36"/>
  <sheetViews>
    <sheetView view="pageLayout" zoomScale="90" zoomScaleNormal="85" zoomScalePageLayoutView="90" workbookViewId="0">
      <selection activeCell="M5" activeCellId="1" sqref="H1:H1048576 M1:AP1048576"/>
    </sheetView>
  </sheetViews>
  <sheetFormatPr defaultColWidth="9.140625" defaultRowHeight="12.75"/>
  <cols>
    <col min="1" max="1" width="8.140625" style="6" customWidth="1"/>
    <col min="2" max="2" width="20.85546875" style="7" customWidth="1"/>
    <col min="3" max="3" width="9.140625" style="8"/>
    <col min="4" max="4" width="6.85546875" style="8" bestFit="1" customWidth="1"/>
    <col min="5" max="5" width="20.42578125" style="7" customWidth="1"/>
    <col min="6" max="6" width="9.28515625" style="7" hidden="1" customWidth="1"/>
    <col min="7" max="7" width="24.28515625" style="7" customWidth="1"/>
    <col min="8" max="8" width="9.28515625" style="7" customWidth="1"/>
    <col min="9" max="9" width="7.140625" style="7" customWidth="1"/>
    <col min="10" max="10" width="6.42578125" style="7" customWidth="1"/>
    <col min="11" max="11" width="32.7109375" style="7" customWidth="1"/>
    <col min="12" max="16384" width="9.140625" style="7"/>
  </cols>
  <sheetData>
    <row r="1" spans="1:11">
      <c r="A1" s="97" t="s">
        <v>47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>
      <c r="A2" s="97" t="s">
        <v>17</v>
      </c>
      <c r="B2" s="97"/>
      <c r="C2" s="97"/>
      <c r="D2" s="97"/>
      <c r="E2" s="97"/>
      <c r="F2" s="97"/>
      <c r="G2" s="97"/>
      <c r="H2" s="97"/>
      <c r="I2" s="97"/>
      <c r="J2" s="97"/>
      <c r="K2" s="97"/>
    </row>
    <row r="3" spans="1:11" ht="12.75" customHeight="1">
      <c r="A3" s="97" t="s">
        <v>55</v>
      </c>
      <c r="B3" s="97"/>
      <c r="C3" s="97"/>
      <c r="D3" s="97"/>
      <c r="E3" s="97"/>
      <c r="F3" s="97"/>
      <c r="G3" s="97"/>
      <c r="H3" s="97"/>
      <c r="I3" s="97"/>
      <c r="J3" s="97"/>
      <c r="K3" s="97"/>
    </row>
    <row r="4" spans="1:11" ht="12.75" customHeight="1">
      <c r="A4" s="97" t="s">
        <v>56</v>
      </c>
      <c r="B4" s="97"/>
      <c r="C4" s="97"/>
      <c r="D4" s="97"/>
      <c r="E4" s="97"/>
      <c r="F4" s="97"/>
      <c r="G4" s="97"/>
      <c r="H4" s="97"/>
      <c r="I4" s="97"/>
      <c r="J4" s="97"/>
      <c r="K4" s="97"/>
    </row>
    <row r="5" spans="1:11" ht="44.25" customHeight="1">
      <c r="A5" s="99" t="s">
        <v>63</v>
      </c>
      <c r="B5" s="99"/>
      <c r="C5" s="99"/>
      <c r="D5" s="99"/>
      <c r="E5" s="99"/>
      <c r="F5" s="99"/>
      <c r="G5" s="99"/>
      <c r="H5" s="99"/>
      <c r="I5" s="99"/>
      <c r="J5" s="99"/>
      <c r="K5" s="99"/>
    </row>
    <row r="6" spans="1:11" ht="15.75">
      <c r="A6" s="98" t="s">
        <v>7</v>
      </c>
      <c r="B6" s="98"/>
      <c r="C6" s="98"/>
      <c r="D6" s="98"/>
      <c r="E6" s="98"/>
      <c r="F6" s="98"/>
      <c r="G6" s="98"/>
      <c r="H6" s="98"/>
      <c r="I6" s="98"/>
      <c r="J6" s="98"/>
      <c r="K6" s="98"/>
    </row>
    <row r="7" spans="1:11" ht="12.75" customHeight="1">
      <c r="A7" s="100"/>
      <c r="B7" s="100"/>
      <c r="C7" s="39"/>
      <c r="D7" s="40"/>
      <c r="E7" s="41"/>
      <c r="F7" s="42"/>
      <c r="G7" s="42"/>
      <c r="H7" s="39"/>
      <c r="I7" s="39"/>
      <c r="J7" s="39"/>
      <c r="K7" s="42"/>
    </row>
    <row r="8" spans="1:11" ht="12.75" customHeight="1">
      <c r="A8" s="45"/>
      <c r="B8" s="46"/>
      <c r="C8" s="47"/>
      <c r="D8" s="48"/>
      <c r="E8" s="94" t="s">
        <v>62</v>
      </c>
      <c r="F8" s="94"/>
      <c r="G8" s="94"/>
      <c r="H8" s="49"/>
      <c r="I8" s="49"/>
      <c r="J8" s="49"/>
      <c r="K8" s="50"/>
    </row>
    <row r="9" spans="1:11" ht="15">
      <c r="A9" s="95" t="s">
        <v>64</v>
      </c>
      <c r="B9" s="95"/>
      <c r="C9" s="47"/>
      <c r="D9" s="48"/>
      <c r="E9" s="94"/>
      <c r="F9" s="94"/>
      <c r="G9" s="94"/>
      <c r="H9" s="52"/>
      <c r="I9" s="52"/>
      <c r="J9" s="96" t="s">
        <v>57</v>
      </c>
      <c r="K9" s="96"/>
    </row>
    <row r="10" spans="1:11" ht="31.5">
      <c r="A10" s="53" t="s">
        <v>0</v>
      </c>
      <c r="B10" s="53" t="s">
        <v>15</v>
      </c>
      <c r="C10" s="53" t="s">
        <v>16</v>
      </c>
      <c r="D10" s="53" t="s">
        <v>1</v>
      </c>
      <c r="E10" s="53" t="s">
        <v>58</v>
      </c>
      <c r="F10" s="54" t="s">
        <v>25</v>
      </c>
      <c r="G10" s="55" t="s">
        <v>26</v>
      </c>
      <c r="H10" s="54" t="s">
        <v>3</v>
      </c>
      <c r="I10" s="53" t="s">
        <v>4</v>
      </c>
      <c r="J10" s="53" t="s">
        <v>5</v>
      </c>
      <c r="K10" s="56" t="s">
        <v>6</v>
      </c>
    </row>
    <row r="11" spans="1:11" ht="22.5">
      <c r="A11" s="65">
        <v>1</v>
      </c>
      <c r="B11" s="66" t="s">
        <v>121</v>
      </c>
      <c r="C11" s="67">
        <v>35174</v>
      </c>
      <c r="D11" s="68" t="s">
        <v>11</v>
      </c>
      <c r="E11" s="66" t="s">
        <v>109</v>
      </c>
      <c r="F11" s="68">
        <v>0</v>
      </c>
      <c r="G11" s="69" t="s">
        <v>111</v>
      </c>
      <c r="H11" s="70">
        <v>1.65</v>
      </c>
      <c r="I11" s="38">
        <v>1</v>
      </c>
      <c r="J11" s="69">
        <v>20</v>
      </c>
      <c r="K11" s="66" t="s">
        <v>122</v>
      </c>
    </row>
    <row r="12" spans="1:11" hidden="1">
      <c r="A12" s="25" t="e">
        <f>RANK(#REF!,#REF!,0)</f>
        <v>#REF!</v>
      </c>
      <c r="B12" s="20" t="e">
        <f>VLOOKUP(#REF!,#REF!,3,FALSE)</f>
        <v>#REF!</v>
      </c>
      <c r="C12" s="34" t="e">
        <f>VLOOKUP(#REF!,#REF!,4,FALSE)</f>
        <v>#REF!</v>
      </c>
      <c r="D12" s="23" t="e">
        <f>VLOOKUP(#REF!,#REF!,8,FALSE)</f>
        <v>#REF!</v>
      </c>
      <c r="E12" s="20" t="e">
        <f>VLOOKUP(#REF!,#REF!,5,FALSE)</f>
        <v>#REF!</v>
      </c>
      <c r="F12" s="23" t="e">
        <f>VLOOKUP(#REF!,#REF!,7,FALSE)</f>
        <v>#REF!</v>
      </c>
      <c r="G12" s="10" t="e">
        <f>VLOOKUP(#REF!,#REF!,11,FALSE)</f>
        <v>#REF!</v>
      </c>
      <c r="H12" s="26" t="e">
        <f>IF(#REF!=0,0,CONCATENATE(MID(#REF!,1,1),".",MID(#REF!,2,2)))</f>
        <v>#REF!</v>
      </c>
      <c r="I12" s="27" t="e">
        <f>IF(#REF!&gt;=#REF!,"МСМК",IF(#REF!&gt;=#REF!,"МС",IF(#REF!&gt;=#REF!,"КМС",IF(#REF!&gt;=#REF!,"1",IF(#REF!&gt;=#REF!,"2",IF(#REF!&gt;=#REF!,"3",IF(#REF!&gt;=#REF!,"1юн",IF(#REF!&gt;=#REF!,"2юн",IF(#REF!&gt;=#REF!,"3юн",IF(#REF!&lt;#REF!,"б/р"))))))))))</f>
        <v>#REF!</v>
      </c>
      <c r="J12" s="10"/>
      <c r="K12" s="20" t="e">
        <f>VLOOKUP(#REF!,#REF!,10,FALSE)</f>
        <v>#REF!</v>
      </c>
    </row>
    <row r="13" spans="1:11" hidden="1">
      <c r="A13" s="25" t="e">
        <f>RANK(#REF!,#REF!,0)</f>
        <v>#REF!</v>
      </c>
      <c r="B13" s="20" t="e">
        <f>VLOOKUP(#REF!,#REF!,3,FALSE)</f>
        <v>#REF!</v>
      </c>
      <c r="C13" s="34" t="e">
        <f>VLOOKUP(#REF!,#REF!,4,FALSE)</f>
        <v>#REF!</v>
      </c>
      <c r="D13" s="23" t="e">
        <f>VLOOKUP(#REF!,#REF!,8,FALSE)</f>
        <v>#REF!</v>
      </c>
      <c r="E13" s="20" t="e">
        <f>VLOOKUP(#REF!,#REF!,5,FALSE)</f>
        <v>#REF!</v>
      </c>
      <c r="F13" s="23" t="e">
        <f>VLOOKUP(#REF!,#REF!,7,FALSE)</f>
        <v>#REF!</v>
      </c>
      <c r="G13" s="10" t="e">
        <f>VLOOKUP(#REF!,#REF!,11,FALSE)</f>
        <v>#REF!</v>
      </c>
      <c r="H13" s="26" t="e">
        <f>IF(#REF!=0,0,CONCATENATE(MID(#REF!,1,1),".",MID(#REF!,2,2)))</f>
        <v>#REF!</v>
      </c>
      <c r="I13" s="27" t="e">
        <f>IF(#REF!&gt;=#REF!,"МСМК",IF(#REF!&gt;=#REF!,"МС",IF(#REF!&gt;=#REF!,"КМС",IF(#REF!&gt;=#REF!,"1",IF(#REF!&gt;=#REF!,"2",IF(#REF!&gt;=#REF!,"3",IF(#REF!&gt;=#REF!,"1юн",IF(#REF!&gt;=#REF!,"2юн",IF(#REF!&gt;=#REF!,"3юн",IF(#REF!&lt;#REF!,"б/р"))))))))))</f>
        <v>#REF!</v>
      </c>
      <c r="J13" s="10"/>
      <c r="K13" s="20" t="e">
        <f>VLOOKUP(#REF!,#REF!,10,FALSE)</f>
        <v>#REF!</v>
      </c>
    </row>
    <row r="14" spans="1:11" hidden="1">
      <c r="A14" s="25" t="e">
        <f>RANK(#REF!,#REF!,0)</f>
        <v>#REF!</v>
      </c>
      <c r="B14" s="20" t="e">
        <f>VLOOKUP(#REF!,#REF!,3,FALSE)</f>
        <v>#REF!</v>
      </c>
      <c r="C14" s="34" t="e">
        <f>VLOOKUP(#REF!,#REF!,4,FALSE)</f>
        <v>#REF!</v>
      </c>
      <c r="D14" s="23" t="e">
        <f>VLOOKUP(#REF!,#REF!,8,FALSE)</f>
        <v>#REF!</v>
      </c>
      <c r="E14" s="20" t="e">
        <f>VLOOKUP(#REF!,#REF!,5,FALSE)</f>
        <v>#REF!</v>
      </c>
      <c r="F14" s="23" t="e">
        <f>VLOOKUP(#REF!,#REF!,7,FALSE)</f>
        <v>#REF!</v>
      </c>
      <c r="G14" s="10" t="e">
        <f>VLOOKUP(#REF!,#REF!,11,FALSE)</f>
        <v>#REF!</v>
      </c>
      <c r="H14" s="26" t="e">
        <f>IF(#REF!=0,0,CONCATENATE(MID(#REF!,1,1),".",MID(#REF!,2,2)))</f>
        <v>#REF!</v>
      </c>
      <c r="I14" s="27" t="e">
        <f>IF(#REF!&gt;=#REF!,"МСМК",IF(#REF!&gt;=#REF!,"МС",IF(#REF!&gt;=#REF!,"КМС",IF(#REF!&gt;=#REF!,"1",IF(#REF!&gt;=#REF!,"2",IF(#REF!&gt;=#REF!,"3",IF(#REF!&gt;=#REF!,"1юн",IF(#REF!&gt;=#REF!,"2юн",IF(#REF!&gt;=#REF!,"3юн",IF(#REF!&lt;#REF!,"б/р"))))))))))</f>
        <v>#REF!</v>
      </c>
      <c r="J14" s="10"/>
      <c r="K14" s="20" t="e">
        <f>VLOOKUP(#REF!,#REF!,10,FALSE)</f>
        <v>#REF!</v>
      </c>
    </row>
    <row r="15" spans="1:11" hidden="1">
      <c r="A15" s="25" t="e">
        <f>RANK(#REF!,#REF!,0)</f>
        <v>#REF!</v>
      </c>
      <c r="B15" s="20" t="e">
        <f>VLOOKUP(#REF!,#REF!,3,FALSE)</f>
        <v>#REF!</v>
      </c>
      <c r="C15" s="34" t="e">
        <f>VLOOKUP(#REF!,#REF!,4,FALSE)</f>
        <v>#REF!</v>
      </c>
      <c r="D15" s="23" t="e">
        <f>VLOOKUP(#REF!,#REF!,8,FALSE)</f>
        <v>#REF!</v>
      </c>
      <c r="E15" s="20" t="e">
        <f>VLOOKUP(#REF!,#REF!,5,FALSE)</f>
        <v>#REF!</v>
      </c>
      <c r="F15" s="23" t="e">
        <f>VLOOKUP(#REF!,#REF!,7,FALSE)</f>
        <v>#REF!</v>
      </c>
      <c r="G15" s="10" t="e">
        <f>VLOOKUP(#REF!,#REF!,11,FALSE)</f>
        <v>#REF!</v>
      </c>
      <c r="H15" s="26" t="e">
        <f>IF(#REF!=0,0,CONCATENATE(MID(#REF!,1,1),".",MID(#REF!,2,2)))</f>
        <v>#REF!</v>
      </c>
      <c r="I15" s="27" t="e">
        <f>IF(#REF!&gt;=#REF!,"МСМК",IF(#REF!&gt;=#REF!,"МС",IF(#REF!&gt;=#REF!,"КМС",IF(#REF!&gt;=#REF!,"1",IF(#REF!&gt;=#REF!,"2",IF(#REF!&gt;=#REF!,"3",IF(#REF!&gt;=#REF!,"1юн",IF(#REF!&gt;=#REF!,"2юн",IF(#REF!&gt;=#REF!,"3юн",IF(#REF!&lt;#REF!,"б/р"))))))))))</f>
        <v>#REF!</v>
      </c>
      <c r="J15" s="10"/>
      <c r="K15" s="20" t="e">
        <f>VLOOKUP(#REF!,#REF!,10,FALSE)</f>
        <v>#REF!</v>
      </c>
    </row>
    <row r="16" spans="1:11" hidden="1">
      <c r="A16" s="25" t="e">
        <f>RANK(#REF!,#REF!,0)</f>
        <v>#REF!</v>
      </c>
      <c r="B16" s="20" t="e">
        <f>VLOOKUP(#REF!,#REF!,3,FALSE)</f>
        <v>#REF!</v>
      </c>
      <c r="C16" s="34" t="e">
        <f>VLOOKUP(#REF!,#REF!,4,FALSE)</f>
        <v>#REF!</v>
      </c>
      <c r="D16" s="23" t="e">
        <f>VLOOKUP(#REF!,#REF!,8,FALSE)</f>
        <v>#REF!</v>
      </c>
      <c r="E16" s="20" t="e">
        <f>VLOOKUP(#REF!,#REF!,5,FALSE)</f>
        <v>#REF!</v>
      </c>
      <c r="F16" s="23" t="e">
        <f>VLOOKUP(#REF!,#REF!,7,FALSE)</f>
        <v>#REF!</v>
      </c>
      <c r="G16" s="10" t="e">
        <f>VLOOKUP(#REF!,#REF!,11,FALSE)</f>
        <v>#REF!</v>
      </c>
      <c r="H16" s="26" t="e">
        <f>IF(#REF!=0,0,CONCATENATE(MID(#REF!,1,1),".",MID(#REF!,2,2)))</f>
        <v>#REF!</v>
      </c>
      <c r="I16" s="27" t="e">
        <f>IF(#REF!&gt;=#REF!,"МСМК",IF(#REF!&gt;=#REF!,"МС",IF(#REF!&gt;=#REF!,"КМС",IF(#REF!&gt;=#REF!,"1",IF(#REF!&gt;=#REF!,"2",IF(#REF!&gt;=#REF!,"3",IF(#REF!&gt;=#REF!,"1юн",IF(#REF!&gt;=#REF!,"2юн",IF(#REF!&gt;=#REF!,"3юн",IF(#REF!&lt;#REF!,"б/р"))))))))))</f>
        <v>#REF!</v>
      </c>
      <c r="J16" s="10"/>
      <c r="K16" s="20" t="e">
        <f>VLOOKUP(#REF!,#REF!,10,FALSE)</f>
        <v>#REF!</v>
      </c>
    </row>
    <row r="17" spans="1:11" hidden="1">
      <c r="A17" s="25" t="e">
        <f>RANK(#REF!,#REF!,0)</f>
        <v>#REF!</v>
      </c>
      <c r="B17" s="20" t="e">
        <f>VLOOKUP(#REF!,#REF!,3,FALSE)</f>
        <v>#REF!</v>
      </c>
      <c r="C17" s="34" t="e">
        <f>VLOOKUP(#REF!,#REF!,4,FALSE)</f>
        <v>#REF!</v>
      </c>
      <c r="D17" s="23" t="e">
        <f>VLOOKUP(#REF!,#REF!,8,FALSE)</f>
        <v>#REF!</v>
      </c>
      <c r="E17" s="20" t="e">
        <f>VLOOKUP(#REF!,#REF!,5,FALSE)</f>
        <v>#REF!</v>
      </c>
      <c r="F17" s="23" t="e">
        <f>VLOOKUP(#REF!,#REF!,7,FALSE)</f>
        <v>#REF!</v>
      </c>
      <c r="G17" s="10" t="e">
        <f>VLOOKUP(#REF!,#REF!,11,FALSE)</f>
        <v>#REF!</v>
      </c>
      <c r="H17" s="26" t="e">
        <f>IF(#REF!=0,0,CONCATENATE(MID(#REF!,1,1),".",MID(#REF!,2,2)))</f>
        <v>#REF!</v>
      </c>
      <c r="I17" s="27" t="e">
        <f>IF(#REF!&gt;=#REF!,"МСМК",IF(#REF!&gt;=#REF!,"МС",IF(#REF!&gt;=#REF!,"КМС",IF(#REF!&gt;=#REF!,"1",IF(#REF!&gt;=#REF!,"2",IF(#REF!&gt;=#REF!,"3",IF(#REF!&gt;=#REF!,"1юн",IF(#REF!&gt;=#REF!,"2юн",IF(#REF!&gt;=#REF!,"3юн",IF(#REF!&lt;#REF!,"б/р"))))))))))</f>
        <v>#REF!</v>
      </c>
      <c r="J17" s="10"/>
      <c r="K17" s="20" t="e">
        <f>VLOOKUP(#REF!,#REF!,10,FALSE)</f>
        <v>#REF!</v>
      </c>
    </row>
    <row r="18" spans="1:11" hidden="1">
      <c r="A18" s="25" t="e">
        <f>RANK(#REF!,#REF!,0)</f>
        <v>#REF!</v>
      </c>
      <c r="B18" s="20" t="e">
        <f>VLOOKUP(#REF!,#REF!,3,FALSE)</f>
        <v>#REF!</v>
      </c>
      <c r="C18" s="34" t="e">
        <f>VLOOKUP(#REF!,#REF!,4,FALSE)</f>
        <v>#REF!</v>
      </c>
      <c r="D18" s="23" t="e">
        <f>VLOOKUP(#REF!,#REF!,8,FALSE)</f>
        <v>#REF!</v>
      </c>
      <c r="E18" s="20" t="e">
        <f>VLOOKUP(#REF!,#REF!,5,FALSE)</f>
        <v>#REF!</v>
      </c>
      <c r="F18" s="23" t="e">
        <f>VLOOKUP(#REF!,#REF!,7,FALSE)</f>
        <v>#REF!</v>
      </c>
      <c r="G18" s="10" t="e">
        <f>VLOOKUP(#REF!,#REF!,11,FALSE)</f>
        <v>#REF!</v>
      </c>
      <c r="H18" s="26" t="e">
        <f>IF(#REF!=0,0,CONCATENATE(MID(#REF!,1,1),".",MID(#REF!,2,2)))</f>
        <v>#REF!</v>
      </c>
      <c r="I18" s="27" t="e">
        <f>IF(#REF!&gt;=#REF!,"МСМК",IF(#REF!&gt;=#REF!,"МС",IF(#REF!&gt;=#REF!,"КМС",IF(#REF!&gt;=#REF!,"1",IF(#REF!&gt;=#REF!,"2",IF(#REF!&gt;=#REF!,"3",IF(#REF!&gt;=#REF!,"1юн",IF(#REF!&gt;=#REF!,"2юн",IF(#REF!&gt;=#REF!,"3юн",IF(#REF!&lt;#REF!,"б/р"))))))))))</f>
        <v>#REF!</v>
      </c>
      <c r="J18" s="10"/>
      <c r="K18" s="20" t="e">
        <f>VLOOKUP(#REF!,#REF!,10,FALSE)</f>
        <v>#REF!</v>
      </c>
    </row>
    <row r="19" spans="1:11" hidden="1">
      <c r="A19" s="25" t="e">
        <f>RANK(#REF!,#REF!,0)</f>
        <v>#REF!</v>
      </c>
      <c r="B19" s="20" t="e">
        <f>VLOOKUP(#REF!,#REF!,3,FALSE)</f>
        <v>#REF!</v>
      </c>
      <c r="C19" s="34" t="e">
        <f>VLOOKUP(#REF!,#REF!,4,FALSE)</f>
        <v>#REF!</v>
      </c>
      <c r="D19" s="23" t="e">
        <f>VLOOKUP(#REF!,#REF!,8,FALSE)</f>
        <v>#REF!</v>
      </c>
      <c r="E19" s="20" t="e">
        <f>VLOOKUP(#REF!,#REF!,5,FALSE)</f>
        <v>#REF!</v>
      </c>
      <c r="F19" s="23" t="e">
        <f>VLOOKUP(#REF!,#REF!,7,FALSE)</f>
        <v>#REF!</v>
      </c>
      <c r="G19" s="10" t="e">
        <f>VLOOKUP(#REF!,#REF!,11,FALSE)</f>
        <v>#REF!</v>
      </c>
      <c r="H19" s="26" t="e">
        <f>IF(#REF!=0,0,CONCATENATE(MID(#REF!,1,1),".",MID(#REF!,2,2)))</f>
        <v>#REF!</v>
      </c>
      <c r="I19" s="27" t="e">
        <f>IF(#REF!&gt;=#REF!,"МСМК",IF(#REF!&gt;=#REF!,"МС",IF(#REF!&gt;=#REF!,"КМС",IF(#REF!&gt;=#REF!,"1",IF(#REF!&gt;=#REF!,"2",IF(#REF!&gt;=#REF!,"3",IF(#REF!&gt;=#REF!,"1юн",IF(#REF!&gt;=#REF!,"2юн",IF(#REF!&gt;=#REF!,"3юн",IF(#REF!&lt;#REF!,"б/р"))))))))))</f>
        <v>#REF!</v>
      </c>
      <c r="J19" s="10"/>
      <c r="K19" s="20" t="e">
        <f>VLOOKUP(#REF!,#REF!,10,FALSE)</f>
        <v>#REF!</v>
      </c>
    </row>
    <row r="20" spans="1:11">
      <c r="A20" s="22"/>
      <c r="B20" s="20"/>
      <c r="C20" s="23"/>
      <c r="D20" s="23"/>
      <c r="E20" s="20"/>
      <c r="F20" s="23"/>
      <c r="G20" s="10"/>
      <c r="H20" s="35"/>
      <c r="I20" s="23"/>
      <c r="J20" s="24"/>
      <c r="K20" s="20"/>
    </row>
    <row r="21" spans="1:11">
      <c r="A21" s="22"/>
      <c r="B21" s="20"/>
      <c r="C21" s="23"/>
      <c r="D21" s="23"/>
      <c r="E21" s="20"/>
      <c r="F21" s="23"/>
      <c r="G21" s="10"/>
      <c r="H21" s="35"/>
      <c r="I21" s="23"/>
      <c r="J21" s="24"/>
      <c r="K21" s="20"/>
    </row>
    <row r="22" spans="1:11">
      <c r="A22" s="22"/>
      <c r="B22" s="20"/>
      <c r="C22" s="23"/>
      <c r="D22" s="23"/>
      <c r="E22" s="20"/>
      <c r="F22" s="23"/>
      <c r="G22" s="10"/>
      <c r="H22" s="35"/>
      <c r="I22" s="23"/>
      <c r="J22" s="24"/>
      <c r="K22" s="20"/>
    </row>
    <row r="23" spans="1:11">
      <c r="A23" s="22"/>
      <c r="B23" s="20"/>
      <c r="C23" s="23"/>
      <c r="D23" s="23"/>
      <c r="E23" s="20"/>
      <c r="F23" s="23"/>
      <c r="G23" s="10"/>
      <c r="H23" s="35"/>
      <c r="I23" s="23"/>
      <c r="J23" s="24"/>
      <c r="K23" s="20"/>
    </row>
    <row r="24" spans="1:11">
      <c r="A24" s="22"/>
      <c r="B24" s="20"/>
      <c r="C24" s="23"/>
      <c r="D24" s="23"/>
      <c r="E24" s="20"/>
      <c r="F24" s="23"/>
      <c r="G24" s="10"/>
      <c r="H24" s="35"/>
      <c r="I24" s="23"/>
      <c r="J24" s="24"/>
      <c r="K24" s="20"/>
    </row>
    <row r="25" spans="1:11">
      <c r="A25" s="22"/>
      <c r="B25" s="20"/>
      <c r="C25" s="23"/>
      <c r="D25" s="23"/>
      <c r="E25" s="20"/>
      <c r="F25" s="23"/>
      <c r="G25" s="10"/>
      <c r="H25" s="35"/>
      <c r="I25" s="23"/>
      <c r="J25" s="24"/>
      <c r="K25" s="20"/>
    </row>
    <row r="26" spans="1:11">
      <c r="A26" s="22"/>
      <c r="B26" s="20"/>
      <c r="C26" s="23"/>
      <c r="D26" s="23"/>
      <c r="E26" s="20"/>
      <c r="F26" s="23"/>
      <c r="G26" s="10"/>
      <c r="H26" s="35"/>
      <c r="I26" s="23"/>
      <c r="J26" s="24"/>
      <c r="K26" s="20"/>
    </row>
    <row r="27" spans="1:11">
      <c r="A27" s="22"/>
      <c r="B27" s="20"/>
      <c r="C27" s="23"/>
      <c r="D27" s="23"/>
      <c r="E27" s="20"/>
      <c r="F27" s="23"/>
      <c r="G27" s="10"/>
      <c r="H27" s="35"/>
      <c r="I27" s="23"/>
      <c r="J27" s="24"/>
      <c r="K27" s="20"/>
    </row>
    <row r="28" spans="1:11">
      <c r="A28" s="22"/>
      <c r="B28" s="20"/>
      <c r="C28" s="23"/>
      <c r="D28" s="23"/>
      <c r="E28" s="20"/>
      <c r="F28" s="23"/>
      <c r="G28" s="10"/>
      <c r="H28" s="35"/>
      <c r="I28" s="23"/>
      <c r="J28" s="24"/>
      <c r="K28" s="20"/>
    </row>
    <row r="29" spans="1:11">
      <c r="A29" s="22"/>
      <c r="B29" s="20"/>
      <c r="C29" s="23"/>
      <c r="D29" s="23"/>
      <c r="E29" s="20"/>
      <c r="F29" s="23"/>
      <c r="G29" s="10"/>
      <c r="H29" s="35"/>
      <c r="I29" s="23"/>
      <c r="J29" s="24"/>
      <c r="K29" s="20"/>
    </row>
    <row r="30" spans="1:11">
      <c r="A30" s="22"/>
      <c r="B30" s="20"/>
      <c r="C30" s="23"/>
      <c r="D30" s="23"/>
      <c r="E30" s="20"/>
      <c r="F30" s="23"/>
      <c r="G30" s="10"/>
      <c r="H30" s="35"/>
      <c r="I30" s="23"/>
      <c r="J30" s="24"/>
      <c r="K30" s="20"/>
    </row>
    <row r="31" spans="1:11">
      <c r="A31" s="22"/>
      <c r="B31" s="20"/>
      <c r="C31" s="23"/>
      <c r="D31" s="23"/>
      <c r="E31" s="20"/>
      <c r="F31" s="23"/>
      <c r="G31" s="10"/>
      <c r="H31" s="35"/>
      <c r="I31" s="23"/>
      <c r="J31" s="24"/>
      <c r="K31" s="20"/>
    </row>
    <row r="32" spans="1:11">
      <c r="A32" s="22"/>
      <c r="B32" s="20"/>
      <c r="C32" s="23"/>
      <c r="D32" s="23"/>
      <c r="E32" s="20"/>
      <c r="F32" s="23"/>
      <c r="G32" s="10"/>
      <c r="H32" s="35"/>
      <c r="I32" s="23"/>
      <c r="J32" s="24"/>
      <c r="K32" s="20"/>
    </row>
    <row r="33" spans="1:11">
      <c r="A33" s="22"/>
      <c r="B33" s="20"/>
      <c r="C33" s="23"/>
      <c r="D33" s="23"/>
      <c r="E33" s="20"/>
      <c r="F33" s="23"/>
      <c r="G33" s="10"/>
      <c r="H33" s="35"/>
      <c r="I33" s="23"/>
      <c r="J33" s="24"/>
      <c r="K33" s="20"/>
    </row>
    <row r="34" spans="1:11" ht="15.75" customHeight="1">
      <c r="A34" s="4"/>
      <c r="B34" s="1"/>
      <c r="C34" s="3"/>
      <c r="D34" s="3"/>
      <c r="E34" s="1"/>
      <c r="F34" s="3"/>
      <c r="G34" s="9"/>
      <c r="H34" s="5"/>
      <c r="I34" s="3"/>
      <c r="J34" s="3"/>
      <c r="K34" s="1"/>
    </row>
    <row r="35" spans="1:11" s="21" customFormat="1" ht="31.5" customHeight="1">
      <c r="A35" s="22"/>
      <c r="B35" s="20"/>
      <c r="C35" s="23"/>
      <c r="D35" s="23"/>
      <c r="E35" s="20"/>
      <c r="F35" s="23"/>
      <c r="G35" s="10"/>
      <c r="H35" s="35"/>
      <c r="I35" s="23"/>
      <c r="J35" s="23"/>
      <c r="K35" s="20"/>
    </row>
    <row r="36" spans="1:11" s="31" customFormat="1" ht="11.25">
      <c r="A36" s="22"/>
      <c r="B36" s="20"/>
      <c r="C36" s="23"/>
      <c r="D36" s="23"/>
      <c r="E36" s="20"/>
      <c r="F36" s="23"/>
      <c r="G36" s="10"/>
      <c r="H36" s="35"/>
      <c r="I36" s="23"/>
      <c r="J36" s="23"/>
      <c r="K36" s="20"/>
    </row>
  </sheetData>
  <mergeCells count="10">
    <mergeCell ref="A1:K1"/>
    <mergeCell ref="A2:K2"/>
    <mergeCell ref="A3:K3"/>
    <mergeCell ref="A4:K4"/>
    <mergeCell ref="A5:K5"/>
    <mergeCell ref="A6:K6"/>
    <mergeCell ref="A7:B7"/>
    <mergeCell ref="E8:G9"/>
    <mergeCell ref="A9:B9"/>
    <mergeCell ref="J9:K9"/>
  </mergeCells>
  <printOptions horizontalCentered="1"/>
  <pageMargins left="0.39370078740157483" right="0.39370078740157483" top="0.78740157480314965" bottom="0.39370078740157483" header="0.51181102362204722" footer="0.51181102362204722"/>
  <pageSetup paperSize="9" scale="97"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73">
    <tabColor rgb="FFFF0000"/>
  </sheetPr>
  <dimension ref="A1:Q17"/>
  <sheetViews>
    <sheetView view="pageBreakPreview" zoomScale="90" zoomScaleNormal="85" zoomScaleSheetLayoutView="90" workbookViewId="0">
      <selection activeCell="P16" sqref="P16"/>
    </sheetView>
  </sheetViews>
  <sheetFormatPr defaultColWidth="9.140625" defaultRowHeight="12.75"/>
  <cols>
    <col min="1" max="1" width="7.42578125" style="6" customWidth="1"/>
    <col min="2" max="2" width="19.42578125" style="7" customWidth="1"/>
    <col min="3" max="3" width="8.7109375" style="8" customWidth="1"/>
    <col min="4" max="4" width="7.140625" style="8" customWidth="1"/>
    <col min="5" max="5" width="17.42578125" style="7" customWidth="1"/>
    <col min="6" max="6" width="6.7109375" style="7" hidden="1" customWidth="1"/>
    <col min="7" max="7" width="16.42578125" style="7" customWidth="1"/>
    <col min="8" max="13" width="5.7109375" style="7" customWidth="1"/>
    <col min="14" max="14" width="6.85546875" style="7" customWidth="1"/>
    <col min="15" max="15" width="6.7109375" style="7" customWidth="1"/>
    <col min="16" max="16" width="5.140625" style="7" customWidth="1"/>
    <col min="17" max="17" width="26.140625" style="7" customWidth="1"/>
    <col min="18" max="16384" width="9.140625" style="7"/>
  </cols>
  <sheetData>
    <row r="1" spans="1:17">
      <c r="A1" s="97" t="s">
        <v>47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</row>
    <row r="2" spans="1:17">
      <c r="A2" s="97" t="s">
        <v>17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</row>
    <row r="3" spans="1:17">
      <c r="A3" s="97" t="s">
        <v>55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</row>
    <row r="4" spans="1:17">
      <c r="A4" s="97" t="s">
        <v>56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</row>
    <row r="5" spans="1:17" ht="41.25" customHeight="1">
      <c r="A5" s="99" t="s">
        <v>199</v>
      </c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</row>
    <row r="6" spans="1:17" ht="15.75">
      <c r="A6" s="98" t="s">
        <v>7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</row>
    <row r="7" spans="1:17" ht="12.75" customHeight="1">
      <c r="A7" s="100"/>
      <c r="B7" s="100"/>
      <c r="C7" s="39"/>
      <c r="D7" s="40"/>
      <c r="E7" s="41"/>
      <c r="F7" s="42"/>
      <c r="G7" s="42"/>
      <c r="H7" s="44"/>
      <c r="I7" s="6"/>
      <c r="J7" s="6"/>
      <c r="K7" s="6"/>
      <c r="L7" s="6"/>
      <c r="M7" s="6"/>
      <c r="N7" s="8"/>
      <c r="O7" s="8"/>
    </row>
    <row r="8" spans="1:17" ht="12.75" customHeight="1">
      <c r="A8" s="45"/>
      <c r="B8" s="46"/>
      <c r="C8" s="47"/>
      <c r="D8" s="48"/>
      <c r="G8" s="112" t="s">
        <v>62</v>
      </c>
      <c r="H8" s="112"/>
      <c r="I8" s="112"/>
      <c r="J8" s="112"/>
      <c r="N8" s="33"/>
      <c r="Q8" s="32"/>
    </row>
    <row r="9" spans="1:17" ht="15">
      <c r="A9" s="95" t="s">
        <v>64</v>
      </c>
      <c r="B9" s="95"/>
      <c r="C9" s="47"/>
      <c r="D9" s="48"/>
      <c r="G9" s="112"/>
      <c r="H9" s="112"/>
      <c r="I9" s="112"/>
      <c r="J9" s="112"/>
      <c r="K9" s="30"/>
      <c r="L9" s="30"/>
      <c r="N9" s="28"/>
      <c r="O9" s="29"/>
      <c r="Q9" s="76" t="s">
        <v>57</v>
      </c>
    </row>
    <row r="10" spans="1:17" ht="10.5" customHeight="1">
      <c r="A10" s="113" t="s">
        <v>0</v>
      </c>
      <c r="B10" s="113" t="s">
        <v>15</v>
      </c>
      <c r="C10" s="113" t="s">
        <v>16</v>
      </c>
      <c r="D10" s="113" t="s">
        <v>1</v>
      </c>
      <c r="E10" s="113" t="s">
        <v>58</v>
      </c>
      <c r="F10" s="54" t="s">
        <v>25</v>
      </c>
      <c r="G10" s="117" t="s">
        <v>26</v>
      </c>
      <c r="H10" s="107" t="s">
        <v>8</v>
      </c>
      <c r="I10" s="107"/>
      <c r="J10" s="107"/>
      <c r="K10" s="107"/>
      <c r="L10" s="107"/>
      <c r="M10" s="107"/>
      <c r="N10" s="110" t="s">
        <v>9</v>
      </c>
      <c r="O10" s="111" t="s">
        <v>10</v>
      </c>
      <c r="P10" s="111" t="s">
        <v>5</v>
      </c>
      <c r="Q10" s="107" t="s">
        <v>6</v>
      </c>
    </row>
    <row r="11" spans="1:17" ht="20.25" customHeight="1">
      <c r="A11" s="114"/>
      <c r="B11" s="114"/>
      <c r="C11" s="114"/>
      <c r="D11" s="114"/>
      <c r="E11" s="114"/>
      <c r="F11" s="54" t="s">
        <v>25</v>
      </c>
      <c r="G11" s="118"/>
      <c r="H11" s="77">
        <v>1</v>
      </c>
      <c r="I11" s="77">
        <v>2</v>
      </c>
      <c r="J11" s="77">
        <v>3</v>
      </c>
      <c r="K11" s="78">
        <v>4</v>
      </c>
      <c r="L11" s="78">
        <v>5</v>
      </c>
      <c r="M11" s="78">
        <v>6</v>
      </c>
      <c r="N11" s="119"/>
      <c r="O11" s="116"/>
      <c r="P11" s="116"/>
      <c r="Q11" s="115"/>
    </row>
    <row r="12" spans="1:17" ht="22.5">
      <c r="A12" s="65">
        <v>1</v>
      </c>
      <c r="B12" s="66" t="s">
        <v>177</v>
      </c>
      <c r="C12" s="67">
        <v>34792</v>
      </c>
      <c r="D12" s="68" t="s">
        <v>27</v>
      </c>
      <c r="E12" s="66" t="s">
        <v>48</v>
      </c>
      <c r="F12" s="68" t="e">
        <v>#N/A</v>
      </c>
      <c r="G12" s="69" t="s">
        <v>83</v>
      </c>
      <c r="H12" s="79">
        <v>5.77</v>
      </c>
      <c r="I12" s="79">
        <v>5.69</v>
      </c>
      <c r="J12" s="79">
        <v>5.67</v>
      </c>
      <c r="K12" s="79">
        <v>5.6</v>
      </c>
      <c r="L12" s="79" t="s">
        <v>198</v>
      </c>
      <c r="M12" s="79">
        <v>5.56</v>
      </c>
      <c r="N12" s="80">
        <v>5.77</v>
      </c>
      <c r="O12" s="38" t="s">
        <v>11</v>
      </c>
      <c r="P12" s="69">
        <v>20</v>
      </c>
      <c r="Q12" s="66" t="s">
        <v>178</v>
      </c>
    </row>
    <row r="13" spans="1:17">
      <c r="A13" s="65">
        <v>2</v>
      </c>
      <c r="B13" s="66" t="s">
        <v>71</v>
      </c>
      <c r="C13" s="67">
        <v>34731</v>
      </c>
      <c r="D13" s="68" t="s">
        <v>27</v>
      </c>
      <c r="E13" s="66" t="s">
        <v>35</v>
      </c>
      <c r="F13" s="68" t="e">
        <v>#N/A</v>
      </c>
      <c r="G13" s="69" t="s">
        <v>70</v>
      </c>
      <c r="H13" s="79">
        <v>5.07</v>
      </c>
      <c r="I13" s="79">
        <v>5.27</v>
      </c>
      <c r="J13" s="79" t="s">
        <v>198</v>
      </c>
      <c r="K13" s="79" t="s">
        <v>198</v>
      </c>
      <c r="L13" s="79">
        <v>5.34</v>
      </c>
      <c r="M13" s="79" t="s">
        <v>198</v>
      </c>
      <c r="N13" s="80">
        <v>5.34</v>
      </c>
      <c r="O13" s="38" t="s">
        <v>12</v>
      </c>
      <c r="P13" s="69">
        <v>0</v>
      </c>
      <c r="Q13" s="66" t="s">
        <v>72</v>
      </c>
    </row>
    <row r="14" spans="1:17">
      <c r="A14" s="65">
        <v>3</v>
      </c>
      <c r="B14" s="66" t="s">
        <v>174</v>
      </c>
      <c r="C14" s="67">
        <v>35219</v>
      </c>
      <c r="D14" s="68" t="s">
        <v>11</v>
      </c>
      <c r="E14" s="66" t="s">
        <v>36</v>
      </c>
      <c r="F14" s="68" t="e">
        <v>#N/A</v>
      </c>
      <c r="G14" s="69" t="s">
        <v>176</v>
      </c>
      <c r="H14" s="79">
        <v>5.09</v>
      </c>
      <c r="I14" s="79">
        <v>5.12</v>
      </c>
      <c r="J14" s="79">
        <v>5.12</v>
      </c>
      <c r="K14" s="79">
        <v>5.28</v>
      </c>
      <c r="L14" s="79">
        <v>5.0999999999999996</v>
      </c>
      <c r="M14" s="79">
        <v>4.79</v>
      </c>
      <c r="N14" s="80">
        <v>5.28</v>
      </c>
      <c r="O14" s="38" t="s">
        <v>12</v>
      </c>
      <c r="P14" s="69">
        <v>0</v>
      </c>
      <c r="Q14" s="66" t="s">
        <v>175</v>
      </c>
    </row>
    <row r="15" spans="1:17">
      <c r="A15" s="65">
        <v>4</v>
      </c>
      <c r="B15" s="66" t="s">
        <v>66</v>
      </c>
      <c r="C15" s="67">
        <v>35319</v>
      </c>
      <c r="D15" s="68" t="s">
        <v>27</v>
      </c>
      <c r="E15" s="66" t="s">
        <v>52</v>
      </c>
      <c r="F15" s="68" t="e">
        <v>#N/A</v>
      </c>
      <c r="G15" s="69" t="s">
        <v>65</v>
      </c>
      <c r="H15" s="79">
        <v>3.38</v>
      </c>
      <c r="I15" s="79">
        <v>5.27</v>
      </c>
      <c r="J15" s="79">
        <v>5.17</v>
      </c>
      <c r="K15" s="79" t="s">
        <v>198</v>
      </c>
      <c r="L15" s="79">
        <v>5.2</v>
      </c>
      <c r="M15" s="79">
        <v>5.25</v>
      </c>
      <c r="N15" s="80">
        <v>5.27</v>
      </c>
      <c r="O15" s="38" t="s">
        <v>12</v>
      </c>
      <c r="P15" s="69">
        <v>0</v>
      </c>
      <c r="Q15" s="66" t="s">
        <v>67</v>
      </c>
    </row>
    <row r="16" spans="1:17" ht="22.5">
      <c r="A16" s="65">
        <v>5</v>
      </c>
      <c r="B16" s="66" t="s">
        <v>160</v>
      </c>
      <c r="C16" s="67">
        <v>1996</v>
      </c>
      <c r="D16" s="68" t="s">
        <v>11</v>
      </c>
      <c r="E16" s="66" t="s">
        <v>34</v>
      </c>
      <c r="F16" s="68" t="e">
        <v>#N/A</v>
      </c>
      <c r="G16" s="69" t="s">
        <v>150</v>
      </c>
      <c r="H16" s="79">
        <v>5</v>
      </c>
      <c r="I16" s="79" t="s">
        <v>198</v>
      </c>
      <c r="J16" s="79">
        <v>5.03</v>
      </c>
      <c r="K16" s="79">
        <v>5.07</v>
      </c>
      <c r="L16" s="79">
        <v>4.92</v>
      </c>
      <c r="M16" s="79" t="s">
        <v>198</v>
      </c>
      <c r="N16" s="80">
        <v>5.07</v>
      </c>
      <c r="O16" s="38" t="s">
        <v>13</v>
      </c>
      <c r="P16" s="69">
        <v>0</v>
      </c>
      <c r="Q16" s="66" t="s">
        <v>161</v>
      </c>
    </row>
    <row r="17" spans="1:17" ht="33.75">
      <c r="A17" s="65"/>
      <c r="B17" s="66" t="s">
        <v>92</v>
      </c>
      <c r="C17" s="67">
        <v>34798</v>
      </c>
      <c r="D17" s="68" t="s">
        <v>27</v>
      </c>
      <c r="E17" s="66" t="s">
        <v>87</v>
      </c>
      <c r="F17" s="68" t="e">
        <v>#N/A</v>
      </c>
      <c r="G17" s="69" t="s">
        <v>91</v>
      </c>
      <c r="H17" s="79" t="s">
        <v>198</v>
      </c>
      <c r="I17" s="79" t="s">
        <v>41</v>
      </c>
      <c r="J17" s="79" t="s">
        <v>41</v>
      </c>
      <c r="K17" s="79" t="s">
        <v>41</v>
      </c>
      <c r="L17" s="79" t="s">
        <v>41</v>
      </c>
      <c r="M17" s="79" t="s">
        <v>41</v>
      </c>
      <c r="N17" s="86">
        <v>0</v>
      </c>
      <c r="O17" s="38"/>
      <c r="P17" s="69"/>
      <c r="Q17" s="66" t="s">
        <v>93</v>
      </c>
    </row>
  </sheetData>
  <autoFilter ref="A10:Q11">
    <filterColumn colId="7" showButton="0"/>
    <filterColumn colId="8" showButton="0"/>
    <filterColumn colId="9" showButton="0"/>
    <filterColumn colId="10" showButton="0"/>
    <filterColumn colId="11" showButton="0"/>
    <sortState ref="A13:AH17">
      <sortCondition descending="1" ref="N10:N11"/>
    </sortState>
  </autoFilter>
  <sortState ref="A12:X37">
    <sortCondition ref="A12:A37"/>
  </sortState>
  <mergeCells count="20">
    <mergeCell ref="A9:B9"/>
    <mergeCell ref="G8:J9"/>
    <mergeCell ref="A1:Q1"/>
    <mergeCell ref="A2:Q2"/>
    <mergeCell ref="A3:Q3"/>
    <mergeCell ref="A5:Q5"/>
    <mergeCell ref="A6:Q6"/>
    <mergeCell ref="A4:Q4"/>
    <mergeCell ref="A7:B7"/>
    <mergeCell ref="A10:A11"/>
    <mergeCell ref="B10:B11"/>
    <mergeCell ref="E10:E11"/>
    <mergeCell ref="Q10:Q11"/>
    <mergeCell ref="D10:D11"/>
    <mergeCell ref="H10:M10"/>
    <mergeCell ref="P10:P11"/>
    <mergeCell ref="G10:G11"/>
    <mergeCell ref="N10:N11"/>
    <mergeCell ref="O10:O11"/>
    <mergeCell ref="C10:C11"/>
  </mergeCells>
  <phoneticPr fontId="1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86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60">
    <tabColor rgb="FFFF0000"/>
  </sheetPr>
  <dimension ref="A1:Q56"/>
  <sheetViews>
    <sheetView view="pageLayout" zoomScale="80" zoomScaleNormal="85" zoomScalePageLayoutView="80" workbookViewId="0">
      <selection activeCell="P13" sqref="P13"/>
    </sheetView>
  </sheetViews>
  <sheetFormatPr defaultColWidth="9.140625" defaultRowHeight="12.75"/>
  <cols>
    <col min="1" max="1" width="8.28515625" style="6" customWidth="1"/>
    <col min="2" max="2" width="16.28515625" style="7" customWidth="1"/>
    <col min="3" max="3" width="8.7109375" style="8" customWidth="1"/>
    <col min="4" max="4" width="6.28515625" style="8" customWidth="1"/>
    <col min="5" max="5" width="20.5703125" style="7" customWidth="1"/>
    <col min="6" max="6" width="6.7109375" style="7" hidden="1" customWidth="1"/>
    <col min="7" max="7" width="19.140625" style="7" customWidth="1"/>
    <col min="8" max="10" width="6.42578125" style="7" customWidth="1"/>
    <col min="11" max="11" width="6.28515625" style="7" customWidth="1"/>
    <col min="12" max="13" width="6.42578125" style="7" customWidth="1"/>
    <col min="14" max="14" width="6.85546875" style="7" customWidth="1"/>
    <col min="15" max="15" width="7.28515625" style="7" customWidth="1"/>
    <col min="16" max="16" width="7.5703125" style="7" customWidth="1"/>
    <col min="17" max="17" width="43.5703125" style="7" customWidth="1"/>
    <col min="18" max="16384" width="9.140625" style="7"/>
  </cols>
  <sheetData>
    <row r="1" spans="1:17">
      <c r="A1" s="97" t="s">
        <v>47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</row>
    <row r="2" spans="1:17">
      <c r="A2" s="97" t="s">
        <v>17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</row>
    <row r="3" spans="1:17">
      <c r="A3" s="97" t="s">
        <v>55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</row>
    <row r="4" spans="1:17" ht="12.75" customHeight="1">
      <c r="A4" s="97" t="s">
        <v>56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</row>
    <row r="5" spans="1:17" ht="42.75" customHeight="1">
      <c r="A5" s="99" t="s">
        <v>209</v>
      </c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</row>
    <row r="6" spans="1:17" ht="16.5" thickBot="1">
      <c r="A6" s="98" t="s">
        <v>7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</row>
    <row r="7" spans="1:17" ht="17.25" customHeight="1" thickBot="1">
      <c r="A7" s="100"/>
      <c r="B7" s="100"/>
      <c r="C7" s="39"/>
      <c r="D7" s="40"/>
      <c r="E7" s="41"/>
      <c r="F7" s="42"/>
      <c r="G7" s="121" t="s">
        <v>61</v>
      </c>
      <c r="H7" s="122"/>
      <c r="I7" s="122"/>
      <c r="J7" s="123"/>
      <c r="K7" s="6"/>
      <c r="L7" s="6"/>
      <c r="M7" s="6"/>
      <c r="N7" s="8"/>
      <c r="O7" s="8"/>
    </row>
    <row r="8" spans="1:17" ht="20.25" customHeight="1">
      <c r="A8" s="45"/>
      <c r="B8" s="46"/>
      <c r="C8" s="47"/>
      <c r="D8" s="48"/>
      <c r="G8" s="112" t="s">
        <v>62</v>
      </c>
      <c r="H8" s="112"/>
      <c r="I8" s="112"/>
      <c r="J8" s="112"/>
      <c r="N8" s="33"/>
      <c r="Q8" s="32"/>
    </row>
    <row r="9" spans="1:17" ht="15">
      <c r="A9" s="95" t="s">
        <v>64</v>
      </c>
      <c r="B9" s="95"/>
      <c r="C9" s="47"/>
      <c r="D9" s="48"/>
      <c r="G9" s="112"/>
      <c r="H9" s="112"/>
      <c r="I9" s="112"/>
      <c r="J9" s="112"/>
      <c r="K9" s="30"/>
      <c r="L9" s="30"/>
      <c r="N9" s="28"/>
      <c r="O9" s="29"/>
      <c r="Q9" s="76" t="s">
        <v>57</v>
      </c>
    </row>
    <row r="10" spans="1:17">
      <c r="A10" s="108" t="s">
        <v>0</v>
      </c>
      <c r="B10" s="108" t="s">
        <v>15</v>
      </c>
      <c r="C10" s="108" t="s">
        <v>16</v>
      </c>
      <c r="D10" s="108" t="s">
        <v>1</v>
      </c>
      <c r="E10" s="108" t="s">
        <v>58</v>
      </c>
      <c r="F10" s="82" t="s">
        <v>25</v>
      </c>
      <c r="G10" s="109" t="s">
        <v>26</v>
      </c>
      <c r="H10" s="107" t="s">
        <v>8</v>
      </c>
      <c r="I10" s="107"/>
      <c r="J10" s="107"/>
      <c r="K10" s="107"/>
      <c r="L10" s="107"/>
      <c r="M10" s="107"/>
      <c r="N10" s="110" t="s">
        <v>9</v>
      </c>
      <c r="O10" s="120" t="s">
        <v>10</v>
      </c>
      <c r="P10" s="111" t="s">
        <v>5</v>
      </c>
      <c r="Q10" s="107" t="s">
        <v>6</v>
      </c>
    </row>
    <row r="11" spans="1:17" ht="23.25" customHeight="1">
      <c r="A11" s="108"/>
      <c r="B11" s="108"/>
      <c r="C11" s="108"/>
      <c r="D11" s="108"/>
      <c r="E11" s="108"/>
      <c r="F11" s="82" t="s">
        <v>25</v>
      </c>
      <c r="G11" s="109"/>
      <c r="H11" s="74">
        <v>1</v>
      </c>
      <c r="I11" s="74">
        <v>2</v>
      </c>
      <c r="J11" s="74">
        <v>3</v>
      </c>
      <c r="K11" s="75">
        <v>4</v>
      </c>
      <c r="L11" s="75">
        <v>5</v>
      </c>
      <c r="M11" s="75">
        <v>6</v>
      </c>
      <c r="N11" s="110"/>
      <c r="O11" s="120"/>
      <c r="P11" s="111"/>
      <c r="Q11" s="107"/>
    </row>
    <row r="12" spans="1:17">
      <c r="A12" s="65">
        <v>1</v>
      </c>
      <c r="B12" s="66" t="s">
        <v>125</v>
      </c>
      <c r="C12" s="67">
        <v>35353</v>
      </c>
      <c r="D12" s="68" t="s">
        <v>11</v>
      </c>
      <c r="E12" s="66" t="s">
        <v>109</v>
      </c>
      <c r="F12" s="68" t="e">
        <v>#N/A</v>
      </c>
      <c r="G12" s="69" t="s">
        <v>111</v>
      </c>
      <c r="H12" s="79">
        <v>10.31</v>
      </c>
      <c r="I12" s="79" t="s">
        <v>46</v>
      </c>
      <c r="J12" s="79">
        <v>11.07</v>
      </c>
      <c r="K12" s="79" t="s">
        <v>46</v>
      </c>
      <c r="L12" s="79" t="s">
        <v>46</v>
      </c>
      <c r="M12" s="79" t="s">
        <v>46</v>
      </c>
      <c r="N12" s="80">
        <v>11.07</v>
      </c>
      <c r="O12" s="38" t="s">
        <v>12</v>
      </c>
      <c r="P12" s="69">
        <v>0</v>
      </c>
      <c r="Q12" s="66" t="s">
        <v>126</v>
      </c>
    </row>
    <row r="13" spans="1:17" ht="22.5">
      <c r="A13" s="65">
        <v>2</v>
      </c>
      <c r="B13" s="66" t="s">
        <v>123</v>
      </c>
      <c r="C13" s="67">
        <v>34868</v>
      </c>
      <c r="D13" s="68" t="s">
        <v>27</v>
      </c>
      <c r="E13" s="66" t="s">
        <v>109</v>
      </c>
      <c r="F13" s="68" t="e">
        <v>#N/A</v>
      </c>
      <c r="G13" s="69" t="s">
        <v>111</v>
      </c>
      <c r="H13" s="79">
        <v>9.31</v>
      </c>
      <c r="I13" s="79">
        <v>9.9</v>
      </c>
      <c r="J13" s="79">
        <v>9.92</v>
      </c>
      <c r="K13" s="79">
        <v>9.56</v>
      </c>
      <c r="L13" s="79">
        <v>9.89</v>
      </c>
      <c r="M13" s="79" t="s">
        <v>46</v>
      </c>
      <c r="N13" s="80">
        <v>9.92</v>
      </c>
      <c r="O13" s="38">
        <v>3</v>
      </c>
      <c r="P13" s="69">
        <v>0</v>
      </c>
      <c r="Q13" s="66" t="s">
        <v>110</v>
      </c>
    </row>
    <row r="14" spans="1:17" s="12" customFormat="1" ht="12.75" customHeight="1">
      <c r="A14" s="17"/>
      <c r="B14" s="37"/>
      <c r="C14" s="13"/>
      <c r="D14" s="13"/>
      <c r="E14" s="13"/>
      <c r="F14" s="13"/>
      <c r="G14" s="18"/>
      <c r="H14" s="15"/>
      <c r="I14" s="15"/>
      <c r="J14" s="15"/>
      <c r="K14" s="15"/>
      <c r="L14" s="15"/>
      <c r="M14" s="15"/>
      <c r="N14" s="15"/>
      <c r="O14" s="13"/>
      <c r="P14" s="13"/>
      <c r="Q14" s="13"/>
    </row>
    <row r="15" spans="1:17" s="12" customFormat="1" ht="12.75" customHeight="1">
      <c r="A15" s="17"/>
      <c r="B15" s="37"/>
      <c r="C15" s="13"/>
      <c r="D15" s="13"/>
      <c r="E15" s="13"/>
      <c r="F15" s="13"/>
      <c r="G15" s="18"/>
      <c r="H15" s="15"/>
      <c r="I15" s="15"/>
      <c r="J15" s="15"/>
      <c r="K15" s="15"/>
      <c r="L15" s="15"/>
      <c r="M15" s="15"/>
      <c r="N15" s="15"/>
      <c r="O15" s="13"/>
      <c r="P15" s="13"/>
      <c r="Q15" s="13"/>
    </row>
    <row r="16" spans="1:17" s="12" customFormat="1" ht="12.75" customHeight="1">
      <c r="A16" s="16"/>
      <c r="B16" s="16"/>
      <c r="C16" s="16"/>
      <c r="D16" s="13"/>
      <c r="F16" s="16"/>
      <c r="G16" s="16"/>
      <c r="H16" s="16"/>
      <c r="I16" s="16"/>
      <c r="J16" s="16"/>
      <c r="K16" s="16"/>
      <c r="L16" s="16"/>
      <c r="M16" s="16"/>
      <c r="N16" s="16"/>
      <c r="O16" s="13"/>
      <c r="P16" s="13"/>
      <c r="Q16" s="13"/>
    </row>
    <row r="17" spans="1:17" s="12" customFormat="1" ht="21.6" customHeight="1">
      <c r="A17" s="17"/>
      <c r="B17" s="85"/>
      <c r="C17" s="13"/>
      <c r="D17" s="13"/>
      <c r="E17" s="13"/>
      <c r="F17" s="13"/>
      <c r="G17" s="18"/>
      <c r="H17" s="15"/>
      <c r="I17" s="15"/>
      <c r="J17" s="15"/>
      <c r="K17" s="15"/>
      <c r="L17" s="15"/>
      <c r="M17" s="15"/>
      <c r="N17" s="15"/>
      <c r="O17" s="13"/>
      <c r="P17" s="13"/>
      <c r="Q17" s="13"/>
    </row>
    <row r="18" spans="1:17" s="12" customFormat="1" ht="12.75" customHeight="1">
      <c r="A18" s="16"/>
      <c r="B18" s="16"/>
      <c r="C18" s="16"/>
      <c r="D18" s="13"/>
      <c r="F18" s="16"/>
      <c r="G18" s="16"/>
      <c r="H18" s="16"/>
      <c r="I18" s="16"/>
      <c r="J18" s="16"/>
      <c r="K18" s="16"/>
      <c r="L18" s="16"/>
      <c r="M18" s="16"/>
      <c r="N18" s="16"/>
      <c r="O18" s="13"/>
      <c r="P18" s="13"/>
      <c r="Q18" s="13"/>
    </row>
    <row r="19" spans="1:17" s="12" customFormat="1" ht="12.75" customHeight="1">
      <c r="A19" s="17"/>
      <c r="B19" s="16"/>
      <c r="C19" s="13"/>
      <c r="D19" s="13"/>
      <c r="E19" s="16"/>
      <c r="F19" s="16"/>
      <c r="G19" s="19"/>
      <c r="H19" s="15"/>
      <c r="I19" s="15"/>
      <c r="J19" s="15"/>
      <c r="K19" s="15"/>
      <c r="L19" s="15"/>
      <c r="M19" s="15"/>
      <c r="N19" s="15"/>
      <c r="O19" s="13"/>
      <c r="P19" s="13"/>
      <c r="Q19" s="13"/>
    </row>
    <row r="20" spans="1:17" s="12" customFormat="1" ht="12.75" customHeight="1">
      <c r="A20" s="14"/>
      <c r="C20" s="11"/>
      <c r="D20" s="11"/>
    </row>
    <row r="21" spans="1:17" s="12" customFormat="1" ht="12.75" customHeight="1">
      <c r="A21" s="14"/>
      <c r="C21" s="11"/>
      <c r="D21" s="11"/>
    </row>
    <row r="22" spans="1:17" s="12" customFormat="1" ht="12.75" customHeight="1">
      <c r="A22" s="14"/>
      <c r="C22" s="11"/>
      <c r="D22" s="11"/>
    </row>
    <row r="23" spans="1:17" s="12" customFormat="1" ht="12.75" customHeight="1">
      <c r="A23" s="14"/>
      <c r="C23" s="11"/>
      <c r="D23" s="11"/>
    </row>
    <row r="24" spans="1:17" s="12" customFormat="1" ht="12.75" customHeight="1">
      <c r="A24" s="14"/>
      <c r="C24" s="11"/>
      <c r="D24" s="11"/>
    </row>
    <row r="25" spans="1:17" s="12" customFormat="1" ht="12.75" customHeight="1">
      <c r="A25" s="14"/>
      <c r="C25" s="11"/>
      <c r="D25" s="11"/>
    </row>
    <row r="26" spans="1:17" s="12" customFormat="1" ht="12.75" customHeight="1">
      <c r="A26" s="14"/>
      <c r="C26" s="11"/>
      <c r="D26" s="11"/>
    </row>
    <row r="27" spans="1:17" s="12" customFormat="1" ht="12.75" customHeight="1">
      <c r="A27" s="14"/>
      <c r="C27" s="11"/>
      <c r="D27" s="11"/>
    </row>
    <row r="28" spans="1:17" s="12" customFormat="1" ht="12.75" customHeight="1">
      <c r="A28" s="14"/>
      <c r="C28" s="11"/>
      <c r="D28" s="11"/>
    </row>
    <row r="29" spans="1:17" s="12" customFormat="1" ht="12.75" customHeight="1">
      <c r="A29" s="14"/>
      <c r="C29" s="11"/>
      <c r="D29" s="11"/>
    </row>
    <row r="30" spans="1:17" s="12" customFormat="1" ht="12.75" customHeight="1">
      <c r="A30" s="14"/>
      <c r="C30" s="11"/>
      <c r="D30" s="11"/>
    </row>
    <row r="31" spans="1:17" s="12" customFormat="1" ht="12.75" customHeight="1">
      <c r="A31" s="14"/>
      <c r="C31" s="11"/>
      <c r="D31" s="11"/>
    </row>
    <row r="32" spans="1:17" s="12" customFormat="1" ht="12.75" customHeight="1">
      <c r="A32" s="14"/>
      <c r="C32" s="11"/>
      <c r="D32" s="11"/>
    </row>
    <row r="33" spans="1:4" s="12" customFormat="1" ht="12.75" customHeight="1">
      <c r="A33" s="14"/>
      <c r="C33" s="11"/>
      <c r="D33" s="11"/>
    </row>
    <row r="34" spans="1:4" s="12" customFormat="1" ht="12.75" customHeight="1">
      <c r="A34" s="14"/>
      <c r="C34" s="11"/>
      <c r="D34" s="11"/>
    </row>
    <row r="35" spans="1:4" s="12" customFormat="1" ht="12.75" customHeight="1">
      <c r="A35" s="14"/>
      <c r="C35" s="11"/>
      <c r="D35" s="11"/>
    </row>
    <row r="36" spans="1:4" s="12" customFormat="1" ht="12.75" customHeight="1">
      <c r="A36" s="14"/>
      <c r="C36" s="11"/>
      <c r="D36" s="11"/>
    </row>
    <row r="37" spans="1:4" s="12" customFormat="1" ht="12.75" customHeight="1">
      <c r="A37" s="14"/>
      <c r="C37" s="11"/>
      <c r="D37" s="11"/>
    </row>
    <row r="38" spans="1:4" s="12" customFormat="1" ht="12.75" customHeight="1">
      <c r="A38" s="14"/>
      <c r="C38" s="11"/>
      <c r="D38" s="11"/>
    </row>
    <row r="39" spans="1:4" s="12" customFormat="1" ht="12.75" customHeight="1">
      <c r="A39" s="14"/>
      <c r="C39" s="11"/>
      <c r="D39" s="11"/>
    </row>
    <row r="40" spans="1:4" s="12" customFormat="1" ht="12.75" customHeight="1">
      <c r="A40" s="14"/>
      <c r="C40" s="11"/>
      <c r="D40" s="11"/>
    </row>
    <row r="41" spans="1:4" ht="12.75" customHeight="1"/>
    <row r="42" spans="1:4" ht="12.75" customHeight="1"/>
    <row r="43" spans="1:4" ht="12.75" customHeight="1"/>
    <row r="44" spans="1:4" ht="12.75" customHeight="1"/>
    <row r="45" spans="1:4" ht="12.75" customHeight="1"/>
    <row r="46" spans="1:4" ht="12.75" customHeight="1"/>
    <row r="47" spans="1:4" ht="12.75" customHeight="1"/>
    <row r="48" spans="1:4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</sheetData>
  <autoFilter ref="A10:Q11">
    <filterColumn colId="7" showButton="0"/>
    <filterColumn colId="8" showButton="0"/>
    <filterColumn colId="9" showButton="0"/>
    <filterColumn colId="10" showButton="0"/>
    <filterColumn colId="11" showButton="0"/>
    <sortState ref="A13:W13">
      <sortCondition descending="1" ref="N10:N11"/>
    </sortState>
  </autoFilter>
  <sortState ref="A12:AJ23">
    <sortCondition ref="A12"/>
  </sortState>
  <mergeCells count="21">
    <mergeCell ref="G8:J9"/>
    <mergeCell ref="A9:B9"/>
    <mergeCell ref="H10:M10"/>
    <mergeCell ref="N10:N11"/>
    <mergeCell ref="G7:J7"/>
    <mergeCell ref="A3:Q3"/>
    <mergeCell ref="A1:Q1"/>
    <mergeCell ref="A2:Q2"/>
    <mergeCell ref="A10:A11"/>
    <mergeCell ref="B10:B11"/>
    <mergeCell ref="C10:C11"/>
    <mergeCell ref="D10:D11"/>
    <mergeCell ref="E10:E11"/>
    <mergeCell ref="G10:G11"/>
    <mergeCell ref="A4:Q4"/>
    <mergeCell ref="A5:Q5"/>
    <mergeCell ref="A6:Q6"/>
    <mergeCell ref="O10:O11"/>
    <mergeCell ref="P10:P11"/>
    <mergeCell ref="Q10:Q11"/>
    <mergeCell ref="A7:B7"/>
  </mergeCells>
  <phoneticPr fontId="1" type="noConversion"/>
  <printOptions horizontalCentered="1"/>
  <pageMargins left="0" right="0" top="0.78740157480314965" bottom="0.19685039370078741" header="0.51181102362204722" footer="0.19685039370078741"/>
  <pageSetup paperSize="9" scale="8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15"/>
  </sheetPr>
  <dimension ref="A1:L31"/>
  <sheetViews>
    <sheetView view="pageLayout" topLeftCell="A7" zoomScaleNormal="90" workbookViewId="0">
      <selection activeCell="G21" sqref="G21"/>
    </sheetView>
  </sheetViews>
  <sheetFormatPr defaultColWidth="9.140625" defaultRowHeight="12.75"/>
  <cols>
    <col min="1" max="1" width="8.140625" style="6" bestFit="1" customWidth="1"/>
    <col min="2" max="2" width="23.140625" style="7" customWidth="1"/>
    <col min="3" max="3" width="9" style="8" bestFit="1" customWidth="1"/>
    <col min="4" max="4" width="6.85546875" style="8" bestFit="1" customWidth="1"/>
    <col min="5" max="5" width="21.28515625" style="7" customWidth="1"/>
    <col min="6" max="6" width="6.85546875" style="7" hidden="1" customWidth="1"/>
    <col min="7" max="7" width="18.28515625" style="7" customWidth="1"/>
    <col min="8" max="8" width="7.7109375" style="8" customWidth="1"/>
    <col min="9" max="9" width="7.42578125" style="8" customWidth="1"/>
    <col min="10" max="10" width="5.7109375" style="7" customWidth="1"/>
    <col min="11" max="11" width="5.7109375" style="3" customWidth="1"/>
    <col min="12" max="12" width="22.42578125" style="7" customWidth="1"/>
    <col min="13" max="16384" width="9.140625" style="7"/>
  </cols>
  <sheetData>
    <row r="1" spans="1:12">
      <c r="A1" s="97" t="s">
        <v>47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</row>
    <row r="2" spans="1:12">
      <c r="A2" s="97" t="s">
        <v>17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</row>
    <row r="3" spans="1:12">
      <c r="A3" s="97" t="s">
        <v>55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</row>
    <row r="4" spans="1:12">
      <c r="A4" s="97" t="s">
        <v>56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</row>
    <row r="5" spans="1:12" ht="36.75" customHeight="1">
      <c r="A5" s="99" t="s">
        <v>63</v>
      </c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</row>
    <row r="6" spans="1:12" ht="12.75" customHeight="1">
      <c r="A6" s="98" t="s">
        <v>7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</row>
    <row r="7" spans="1:12" ht="12.75" customHeight="1">
      <c r="A7" s="100"/>
      <c r="B7" s="100"/>
      <c r="C7" s="39"/>
      <c r="D7" s="40"/>
      <c r="E7" s="41"/>
      <c r="F7" s="42"/>
      <c r="G7" s="42"/>
      <c r="H7" s="39"/>
      <c r="I7" s="39"/>
      <c r="J7" s="42"/>
      <c r="K7" s="43"/>
      <c r="L7" s="44"/>
    </row>
    <row r="8" spans="1:12" ht="15">
      <c r="A8" s="45"/>
      <c r="B8" s="46"/>
      <c r="C8" s="47"/>
      <c r="D8" s="48"/>
      <c r="E8" s="94" t="s">
        <v>62</v>
      </c>
      <c r="F8" s="94"/>
      <c r="G8" s="94"/>
      <c r="H8" s="49"/>
      <c r="I8" s="49"/>
      <c r="J8" s="50"/>
      <c r="K8" s="50"/>
      <c r="L8" s="51"/>
    </row>
    <row r="9" spans="1:12" ht="12.75" customHeight="1">
      <c r="A9" s="95" t="s">
        <v>64</v>
      </c>
      <c r="B9" s="95"/>
      <c r="C9" s="47"/>
      <c r="D9" s="48"/>
      <c r="E9" s="94"/>
      <c r="F9" s="94"/>
      <c r="G9" s="94"/>
      <c r="H9" s="52"/>
      <c r="I9" s="52"/>
      <c r="J9" s="96" t="s">
        <v>57</v>
      </c>
      <c r="K9" s="96"/>
      <c r="L9" s="96"/>
    </row>
    <row r="10" spans="1:12" ht="31.5">
      <c r="A10" s="53" t="s">
        <v>0</v>
      </c>
      <c r="B10" s="53" t="s">
        <v>15</v>
      </c>
      <c r="C10" s="53" t="s">
        <v>16</v>
      </c>
      <c r="D10" s="53" t="s">
        <v>1</v>
      </c>
      <c r="E10" s="53" t="s">
        <v>58</v>
      </c>
      <c r="F10" s="54" t="s">
        <v>25</v>
      </c>
      <c r="G10" s="55" t="s">
        <v>26</v>
      </c>
      <c r="H10" s="54" t="s">
        <v>2</v>
      </c>
      <c r="I10" s="54" t="s">
        <v>3</v>
      </c>
      <c r="J10" s="53" t="s">
        <v>4</v>
      </c>
      <c r="K10" s="53" t="s">
        <v>5</v>
      </c>
      <c r="L10" s="56" t="s">
        <v>6</v>
      </c>
    </row>
    <row r="11" spans="1:12" ht="22.5">
      <c r="A11" s="65">
        <v>1</v>
      </c>
      <c r="B11" s="66" t="s">
        <v>145</v>
      </c>
      <c r="C11" s="67">
        <v>35150</v>
      </c>
      <c r="D11" s="68" t="s">
        <v>28</v>
      </c>
      <c r="E11" s="66" t="s">
        <v>34</v>
      </c>
      <c r="F11" s="68">
        <v>0</v>
      </c>
      <c r="G11" s="69" t="s">
        <v>147</v>
      </c>
      <c r="H11" s="70" t="s">
        <v>258</v>
      </c>
      <c r="I11" s="70" t="s">
        <v>259</v>
      </c>
      <c r="J11" s="38" t="s">
        <v>27</v>
      </c>
      <c r="K11" s="69">
        <v>20</v>
      </c>
      <c r="L11" s="66" t="s">
        <v>146</v>
      </c>
    </row>
    <row r="12" spans="1:12" ht="22.5">
      <c r="A12" s="65">
        <v>2</v>
      </c>
      <c r="B12" s="66" t="s">
        <v>77</v>
      </c>
      <c r="C12" s="67">
        <v>35208</v>
      </c>
      <c r="D12" s="68" t="s">
        <v>28</v>
      </c>
      <c r="E12" s="66" t="s">
        <v>78</v>
      </c>
      <c r="F12" s="68">
        <v>0</v>
      </c>
      <c r="G12" s="69" t="s">
        <v>80</v>
      </c>
      <c r="H12" s="70" t="s">
        <v>260</v>
      </c>
      <c r="I12" s="70" t="s">
        <v>261</v>
      </c>
      <c r="J12" s="38" t="s">
        <v>27</v>
      </c>
      <c r="K12" s="69">
        <v>17</v>
      </c>
      <c r="L12" s="66" t="s">
        <v>79</v>
      </c>
    </row>
    <row r="13" spans="1:12" ht="22.5">
      <c r="A13" s="65">
        <v>3</v>
      </c>
      <c r="B13" s="66" t="s">
        <v>138</v>
      </c>
      <c r="C13" s="67">
        <v>35491</v>
      </c>
      <c r="D13" s="68" t="s">
        <v>27</v>
      </c>
      <c r="E13" s="66" t="s">
        <v>38</v>
      </c>
      <c r="F13" s="68">
        <v>0</v>
      </c>
      <c r="G13" s="69" t="s">
        <v>44</v>
      </c>
      <c r="H13" s="70" t="s">
        <v>262</v>
      </c>
      <c r="I13" s="70" t="s">
        <v>263</v>
      </c>
      <c r="J13" s="38" t="s">
        <v>27</v>
      </c>
      <c r="K13" s="69">
        <v>15</v>
      </c>
      <c r="L13" s="66" t="s">
        <v>139</v>
      </c>
    </row>
    <row r="14" spans="1:12">
      <c r="A14" s="65">
        <v>4</v>
      </c>
      <c r="B14" s="66" t="s">
        <v>144</v>
      </c>
      <c r="C14" s="67">
        <v>34705</v>
      </c>
      <c r="D14" s="68" t="s">
        <v>28</v>
      </c>
      <c r="E14" s="66" t="s">
        <v>142</v>
      </c>
      <c r="F14" s="68">
        <v>0</v>
      </c>
      <c r="G14" s="69" t="s">
        <v>32</v>
      </c>
      <c r="H14" s="70" t="s">
        <v>264</v>
      </c>
      <c r="I14" s="70" t="s">
        <v>264</v>
      </c>
      <c r="J14" s="38" t="s">
        <v>27</v>
      </c>
      <c r="K14" s="69">
        <v>14</v>
      </c>
      <c r="L14" s="66" t="s">
        <v>143</v>
      </c>
    </row>
    <row r="15" spans="1:12">
      <c r="A15" s="65">
        <v>5</v>
      </c>
      <c r="B15" s="66" t="s">
        <v>116</v>
      </c>
      <c r="C15" s="67">
        <v>35745</v>
      </c>
      <c r="D15" s="68" t="s">
        <v>27</v>
      </c>
      <c r="E15" s="66" t="s">
        <v>109</v>
      </c>
      <c r="F15" s="68">
        <v>0</v>
      </c>
      <c r="G15" s="69" t="s">
        <v>111</v>
      </c>
      <c r="H15" s="70" t="s">
        <v>265</v>
      </c>
      <c r="I15" s="70" t="s">
        <v>266</v>
      </c>
      <c r="J15" s="38" t="s">
        <v>27</v>
      </c>
      <c r="K15" s="69">
        <v>13</v>
      </c>
      <c r="L15" s="66" t="s">
        <v>117</v>
      </c>
    </row>
    <row r="16" spans="1:12" ht="33.75">
      <c r="A16" s="65">
        <v>6</v>
      </c>
      <c r="B16" s="66" t="s">
        <v>137</v>
      </c>
      <c r="C16" s="67">
        <v>35491</v>
      </c>
      <c r="D16" s="68" t="s">
        <v>27</v>
      </c>
      <c r="E16" s="66" t="s">
        <v>40</v>
      </c>
      <c r="F16" s="68">
        <v>0</v>
      </c>
      <c r="G16" s="69" t="s">
        <v>127</v>
      </c>
      <c r="H16" s="70" t="s">
        <v>267</v>
      </c>
      <c r="I16" s="70" t="s">
        <v>268</v>
      </c>
      <c r="J16" s="38" t="s">
        <v>27</v>
      </c>
      <c r="K16" s="69">
        <v>12</v>
      </c>
      <c r="L16" s="66" t="s">
        <v>135</v>
      </c>
    </row>
    <row r="17" spans="1:12">
      <c r="A17" s="65">
        <v>7</v>
      </c>
      <c r="B17" s="66" t="s">
        <v>85</v>
      </c>
      <c r="C17" s="67" t="s">
        <v>86</v>
      </c>
      <c r="D17" s="68" t="s">
        <v>27</v>
      </c>
      <c r="E17" s="66" t="s">
        <v>82</v>
      </c>
      <c r="F17" s="68">
        <v>0</v>
      </c>
      <c r="G17" s="69" t="s">
        <v>81</v>
      </c>
      <c r="H17" s="70" t="s">
        <v>269</v>
      </c>
      <c r="I17" s="70"/>
      <c r="J17" s="38" t="s">
        <v>11</v>
      </c>
      <c r="K17" s="69">
        <v>11</v>
      </c>
      <c r="L17" s="66" t="s">
        <v>84</v>
      </c>
    </row>
    <row r="18" spans="1:12" ht="22.5">
      <c r="A18" s="65">
        <v>8</v>
      </c>
      <c r="B18" s="66" t="s">
        <v>128</v>
      </c>
      <c r="C18" s="67">
        <v>35419</v>
      </c>
      <c r="D18" s="68" t="s">
        <v>27</v>
      </c>
      <c r="E18" s="66" t="s">
        <v>40</v>
      </c>
      <c r="F18" s="68">
        <v>0</v>
      </c>
      <c r="G18" s="69" t="s">
        <v>130</v>
      </c>
      <c r="H18" s="70" t="s">
        <v>270</v>
      </c>
      <c r="I18" s="70"/>
      <c r="J18" s="38" t="s">
        <v>11</v>
      </c>
      <c r="K18" s="69" t="s">
        <v>29</v>
      </c>
      <c r="L18" s="66" t="s">
        <v>129</v>
      </c>
    </row>
    <row r="19" spans="1:12" ht="22.5">
      <c r="A19" s="65">
        <v>9</v>
      </c>
      <c r="B19" s="66" t="s">
        <v>104</v>
      </c>
      <c r="C19" s="67">
        <v>35174</v>
      </c>
      <c r="D19" s="68" t="s">
        <v>27</v>
      </c>
      <c r="E19" s="66" t="s">
        <v>105</v>
      </c>
      <c r="F19" s="68">
        <v>0</v>
      </c>
      <c r="G19" s="69" t="s">
        <v>100</v>
      </c>
      <c r="H19" s="70" t="s">
        <v>271</v>
      </c>
      <c r="I19" s="70"/>
      <c r="J19" s="38" t="s">
        <v>11</v>
      </c>
      <c r="K19" s="69">
        <v>10</v>
      </c>
      <c r="L19" s="66" t="s">
        <v>106</v>
      </c>
    </row>
    <row r="20" spans="1:12" ht="33.75">
      <c r="A20" s="65">
        <v>10</v>
      </c>
      <c r="B20" s="66" t="s">
        <v>148</v>
      </c>
      <c r="C20" s="67">
        <v>35737</v>
      </c>
      <c r="D20" s="68" t="s">
        <v>27</v>
      </c>
      <c r="E20" s="66" t="s">
        <v>34</v>
      </c>
      <c r="F20" s="68">
        <v>0</v>
      </c>
      <c r="G20" s="69" t="s">
        <v>150</v>
      </c>
      <c r="H20" s="70" t="s">
        <v>272</v>
      </c>
      <c r="I20" s="70"/>
      <c r="J20" s="38" t="s">
        <v>11</v>
      </c>
      <c r="K20" s="69">
        <v>9</v>
      </c>
      <c r="L20" s="66" t="s">
        <v>149</v>
      </c>
    </row>
    <row r="21" spans="1:12" ht="22.5">
      <c r="A21" s="65">
        <v>11</v>
      </c>
      <c r="B21" s="66" t="s">
        <v>151</v>
      </c>
      <c r="C21" s="67">
        <v>35713</v>
      </c>
      <c r="D21" s="68" t="s">
        <v>27</v>
      </c>
      <c r="E21" s="66" t="s">
        <v>34</v>
      </c>
      <c r="F21" s="68">
        <v>0</v>
      </c>
      <c r="G21" s="69" t="s">
        <v>285</v>
      </c>
      <c r="H21" s="70" t="s">
        <v>273</v>
      </c>
      <c r="I21" s="70"/>
      <c r="J21" s="38" t="s">
        <v>11</v>
      </c>
      <c r="K21" s="69">
        <v>8</v>
      </c>
      <c r="L21" s="66" t="s">
        <v>152</v>
      </c>
    </row>
    <row r="22" spans="1:12">
      <c r="A22" s="65">
        <v>12</v>
      </c>
      <c r="B22" s="66" t="s">
        <v>156</v>
      </c>
      <c r="C22" s="67">
        <v>35587</v>
      </c>
      <c r="D22" s="68" t="s">
        <v>27</v>
      </c>
      <c r="E22" s="66" t="s">
        <v>34</v>
      </c>
      <c r="F22" s="68">
        <v>0</v>
      </c>
      <c r="G22" s="69" t="s">
        <v>150</v>
      </c>
      <c r="H22" s="70" t="s">
        <v>274</v>
      </c>
      <c r="I22" s="70"/>
      <c r="J22" s="38" t="s">
        <v>11</v>
      </c>
      <c r="K22" s="69">
        <v>7</v>
      </c>
      <c r="L22" s="66" t="s">
        <v>157</v>
      </c>
    </row>
    <row r="23" spans="1:12">
      <c r="A23" s="65">
        <v>13</v>
      </c>
      <c r="B23" s="66" t="s">
        <v>165</v>
      </c>
      <c r="C23" s="67">
        <v>1995</v>
      </c>
      <c r="D23" s="68" t="s">
        <v>27</v>
      </c>
      <c r="E23" s="66" t="s">
        <v>76</v>
      </c>
      <c r="F23" s="68">
        <v>0</v>
      </c>
      <c r="G23" s="69" t="s">
        <v>167</v>
      </c>
      <c r="H23" s="70" t="s">
        <v>275</v>
      </c>
      <c r="I23" s="70"/>
      <c r="J23" s="38" t="s">
        <v>11</v>
      </c>
      <c r="K23" s="69" t="s">
        <v>29</v>
      </c>
      <c r="L23" s="66" t="s">
        <v>166</v>
      </c>
    </row>
    <row r="24" spans="1:12" ht="22.5">
      <c r="A24" s="65">
        <v>14</v>
      </c>
      <c r="B24" s="66" t="s">
        <v>158</v>
      </c>
      <c r="C24" s="67">
        <v>35742</v>
      </c>
      <c r="D24" s="68" t="s">
        <v>11</v>
      </c>
      <c r="E24" s="66" t="s">
        <v>34</v>
      </c>
      <c r="F24" s="68">
        <v>0</v>
      </c>
      <c r="G24" s="69" t="s">
        <v>150</v>
      </c>
      <c r="H24" s="70" t="s">
        <v>276</v>
      </c>
      <c r="I24" s="70"/>
      <c r="J24" s="38" t="s">
        <v>11</v>
      </c>
      <c r="K24" s="69">
        <v>6</v>
      </c>
      <c r="L24" s="66" t="s">
        <v>159</v>
      </c>
    </row>
    <row r="25" spans="1:12" ht="33.75">
      <c r="A25" s="65">
        <v>15</v>
      </c>
      <c r="B25" s="66" t="s">
        <v>136</v>
      </c>
      <c r="C25" s="67">
        <v>34996</v>
      </c>
      <c r="D25" s="68" t="s">
        <v>27</v>
      </c>
      <c r="E25" s="66" t="s">
        <v>40</v>
      </c>
      <c r="F25" s="68">
        <v>0</v>
      </c>
      <c r="G25" s="69" t="s">
        <v>127</v>
      </c>
      <c r="H25" s="70" t="s">
        <v>277</v>
      </c>
      <c r="I25" s="70"/>
      <c r="J25" s="38" t="s">
        <v>12</v>
      </c>
      <c r="K25" s="69">
        <v>5</v>
      </c>
      <c r="L25" s="66" t="s">
        <v>135</v>
      </c>
    </row>
    <row r="26" spans="1:12" ht="22.5">
      <c r="A26" s="65">
        <v>16</v>
      </c>
      <c r="B26" s="66" t="s">
        <v>112</v>
      </c>
      <c r="C26" s="67" t="s">
        <v>113</v>
      </c>
      <c r="D26" s="68" t="s">
        <v>11</v>
      </c>
      <c r="E26" s="66" t="s">
        <v>109</v>
      </c>
      <c r="F26" s="68">
        <v>0</v>
      </c>
      <c r="G26" s="69" t="s">
        <v>115</v>
      </c>
      <c r="H26" s="70" t="s">
        <v>278</v>
      </c>
      <c r="I26" s="70"/>
      <c r="J26" s="38" t="s">
        <v>12</v>
      </c>
      <c r="K26" s="69">
        <v>4</v>
      </c>
      <c r="L26" s="66" t="s">
        <v>114</v>
      </c>
    </row>
    <row r="27" spans="1:12" ht="22.5">
      <c r="A27" s="65">
        <v>17</v>
      </c>
      <c r="B27" s="66" t="s">
        <v>186</v>
      </c>
      <c r="C27" s="67">
        <v>35787</v>
      </c>
      <c r="D27" s="68" t="s">
        <v>11</v>
      </c>
      <c r="E27" s="66" t="s">
        <v>105</v>
      </c>
      <c r="F27" s="68">
        <v>0</v>
      </c>
      <c r="G27" s="69" t="s">
        <v>188</v>
      </c>
      <c r="H27" s="70" t="s">
        <v>279</v>
      </c>
      <c r="I27" s="70"/>
      <c r="J27" s="38" t="s">
        <v>12</v>
      </c>
      <c r="K27" s="69" t="s">
        <v>29</v>
      </c>
      <c r="L27" s="66" t="s">
        <v>187</v>
      </c>
    </row>
    <row r="28" spans="1:12">
      <c r="A28" s="65">
        <v>18</v>
      </c>
      <c r="B28" s="66" t="s">
        <v>189</v>
      </c>
      <c r="C28" s="67">
        <v>35740</v>
      </c>
      <c r="D28" s="68" t="s">
        <v>11</v>
      </c>
      <c r="E28" s="66" t="s">
        <v>105</v>
      </c>
      <c r="F28" s="68">
        <v>0</v>
      </c>
      <c r="G28" s="69" t="s">
        <v>188</v>
      </c>
      <c r="H28" s="70" t="s">
        <v>280</v>
      </c>
      <c r="I28" s="70"/>
      <c r="J28" s="38" t="s">
        <v>13</v>
      </c>
      <c r="K28" s="69" t="s">
        <v>29</v>
      </c>
      <c r="L28" s="66" t="s">
        <v>190</v>
      </c>
    </row>
    <row r="29" spans="1:12" ht="22.5">
      <c r="A29" s="65"/>
      <c r="B29" s="66" t="s">
        <v>140</v>
      </c>
      <c r="C29" s="67">
        <v>35483</v>
      </c>
      <c r="D29" s="68" t="s">
        <v>27</v>
      </c>
      <c r="E29" s="66" t="s">
        <v>38</v>
      </c>
      <c r="F29" s="68">
        <v>0</v>
      </c>
      <c r="G29" s="69" t="s">
        <v>44</v>
      </c>
      <c r="H29" s="101" t="s">
        <v>197</v>
      </c>
      <c r="I29" s="102"/>
      <c r="J29" s="38"/>
      <c r="K29" s="69"/>
      <c r="L29" s="66" t="s">
        <v>139</v>
      </c>
    </row>
    <row r="30" spans="1:12" ht="33.75">
      <c r="A30" s="65"/>
      <c r="B30" s="66" t="s">
        <v>134</v>
      </c>
      <c r="C30" s="67">
        <v>35583</v>
      </c>
      <c r="D30" s="68" t="s">
        <v>27</v>
      </c>
      <c r="E30" s="66" t="s">
        <v>40</v>
      </c>
      <c r="F30" s="68">
        <v>0</v>
      </c>
      <c r="G30" s="69" t="s">
        <v>127</v>
      </c>
      <c r="H30" s="101" t="s">
        <v>195</v>
      </c>
      <c r="I30" s="102"/>
      <c r="J30" s="38"/>
      <c r="K30" s="69"/>
      <c r="L30" s="66" t="s">
        <v>135</v>
      </c>
    </row>
    <row r="31" spans="1:12">
      <c r="A31" s="65"/>
      <c r="B31" s="66" t="s">
        <v>107</v>
      </c>
      <c r="C31" s="67">
        <v>35274</v>
      </c>
      <c r="D31" s="68" t="s">
        <v>27</v>
      </c>
      <c r="E31" s="66" t="s">
        <v>105</v>
      </c>
      <c r="F31" s="68">
        <v>0</v>
      </c>
      <c r="G31" s="69" t="s">
        <v>37</v>
      </c>
      <c r="H31" s="101" t="s">
        <v>195</v>
      </c>
      <c r="I31" s="102"/>
      <c r="J31" s="38"/>
      <c r="K31" s="69"/>
      <c r="L31" s="66" t="s">
        <v>108</v>
      </c>
    </row>
  </sheetData>
  <autoFilter ref="A10:L10"/>
  <mergeCells count="13">
    <mergeCell ref="H31:I31"/>
    <mergeCell ref="H30:I30"/>
    <mergeCell ref="H29:I29"/>
    <mergeCell ref="E8:G9"/>
    <mergeCell ref="A9:B9"/>
    <mergeCell ref="J9:L9"/>
    <mergeCell ref="A7:B7"/>
    <mergeCell ref="A1:L1"/>
    <mergeCell ref="A2:L2"/>
    <mergeCell ref="A3:L3"/>
    <mergeCell ref="A4:L4"/>
    <mergeCell ref="A5:L5"/>
    <mergeCell ref="A6:L6"/>
  </mergeCells>
  <pageMargins left="0.39370078740157483" right="0.39370078740157483" top="0.70866141732283472" bottom="0.39370078740157483" header="0" footer="0"/>
  <pageSetup paperSize="9" scale="97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3">
    <tabColor indexed="15"/>
  </sheetPr>
  <dimension ref="A1:L29"/>
  <sheetViews>
    <sheetView view="pageLayout" zoomScaleNormal="90" workbookViewId="0">
      <selection activeCell="G14" sqref="G14"/>
    </sheetView>
  </sheetViews>
  <sheetFormatPr defaultColWidth="8.28515625" defaultRowHeight="12.75"/>
  <cols>
    <col min="1" max="1" width="7.5703125" style="6" customWidth="1"/>
    <col min="2" max="2" width="23" style="7" customWidth="1"/>
    <col min="3" max="3" width="9.28515625" style="8" bestFit="1" customWidth="1"/>
    <col min="4" max="4" width="7.42578125" style="8" customWidth="1"/>
    <col min="5" max="5" width="19.5703125" style="7" customWidth="1"/>
    <col min="6" max="6" width="8.28515625" style="7" hidden="1" customWidth="1"/>
    <col min="7" max="7" width="20.7109375" style="7" customWidth="1"/>
    <col min="8" max="8" width="8.42578125" style="8" customWidth="1"/>
    <col min="9" max="9" width="0.140625" style="8" customWidth="1"/>
    <col min="10" max="10" width="9.28515625" style="7" customWidth="1"/>
    <col min="11" max="11" width="8.42578125" style="3" customWidth="1"/>
    <col min="12" max="12" width="31.140625" style="7" customWidth="1"/>
    <col min="13" max="16384" width="8.28515625" style="7"/>
  </cols>
  <sheetData>
    <row r="1" spans="1:12">
      <c r="A1" s="97" t="s">
        <v>47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</row>
    <row r="2" spans="1:12">
      <c r="A2" s="97" t="s">
        <v>17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</row>
    <row r="3" spans="1:12">
      <c r="A3" s="97" t="s">
        <v>55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</row>
    <row r="4" spans="1:12">
      <c r="A4" s="97" t="s">
        <v>56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</row>
    <row r="5" spans="1:12" ht="36" customHeight="1">
      <c r="A5" s="99" t="s">
        <v>63</v>
      </c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</row>
    <row r="6" spans="1:12" ht="14.45" customHeight="1">
      <c r="A6" s="98" t="s">
        <v>7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</row>
    <row r="7" spans="1:12" ht="12.75" customHeight="1">
      <c r="A7" s="100"/>
      <c r="B7" s="100"/>
      <c r="C7" s="39"/>
      <c r="D7" s="40"/>
      <c r="E7" s="41"/>
      <c r="F7" s="42"/>
      <c r="G7" s="42"/>
      <c r="H7" s="39"/>
      <c r="I7" s="39"/>
      <c r="J7" s="39"/>
      <c r="K7" s="42"/>
      <c r="L7" s="43"/>
    </row>
    <row r="8" spans="1:12" ht="12" customHeight="1">
      <c r="A8" s="45"/>
      <c r="B8" s="46"/>
      <c r="C8" s="47"/>
      <c r="D8" s="48"/>
      <c r="E8" s="94" t="s">
        <v>62</v>
      </c>
      <c r="F8" s="94"/>
      <c r="G8" s="94"/>
      <c r="H8" s="49"/>
      <c r="I8" s="49"/>
      <c r="J8" s="49"/>
      <c r="K8" s="50"/>
      <c r="L8" s="50"/>
    </row>
    <row r="9" spans="1:12" ht="12.75" customHeight="1">
      <c r="A9" s="95" t="s">
        <v>64</v>
      </c>
      <c r="B9" s="95"/>
      <c r="C9" s="47"/>
      <c r="D9" s="48"/>
      <c r="E9" s="94"/>
      <c r="F9" s="94"/>
      <c r="G9" s="94"/>
      <c r="H9" s="52"/>
      <c r="I9" s="52"/>
      <c r="J9" s="52"/>
      <c r="K9" s="96" t="s">
        <v>57</v>
      </c>
      <c r="L9" s="96"/>
    </row>
    <row r="10" spans="1:12" ht="31.5">
      <c r="A10" s="53" t="s">
        <v>0</v>
      </c>
      <c r="B10" s="53" t="s">
        <v>15</v>
      </c>
      <c r="C10" s="53" t="s">
        <v>16</v>
      </c>
      <c r="D10" s="53" t="s">
        <v>1</v>
      </c>
      <c r="E10" s="53" t="s">
        <v>58</v>
      </c>
      <c r="F10" s="54" t="s">
        <v>25</v>
      </c>
      <c r="G10" s="55" t="s">
        <v>26</v>
      </c>
      <c r="H10" s="54" t="s">
        <v>3</v>
      </c>
      <c r="J10" s="53" t="s">
        <v>4</v>
      </c>
      <c r="K10" s="53" t="s">
        <v>5</v>
      </c>
      <c r="L10" s="56" t="s">
        <v>6</v>
      </c>
    </row>
    <row r="11" spans="1:12" ht="22.5">
      <c r="A11" s="65">
        <v>1</v>
      </c>
      <c r="B11" s="66" t="s">
        <v>77</v>
      </c>
      <c r="C11" s="67">
        <v>35208</v>
      </c>
      <c r="D11" s="68" t="s">
        <v>28</v>
      </c>
      <c r="E11" s="66" t="s">
        <v>78</v>
      </c>
      <c r="F11" s="68">
        <v>0</v>
      </c>
      <c r="G11" s="69" t="s">
        <v>80</v>
      </c>
      <c r="H11" s="70" t="s">
        <v>210</v>
      </c>
      <c r="I11" s="72"/>
      <c r="J11" s="38" t="s">
        <v>27</v>
      </c>
      <c r="K11" s="2" t="s">
        <v>193</v>
      </c>
      <c r="L11" s="66" t="s">
        <v>79</v>
      </c>
    </row>
    <row r="12" spans="1:12">
      <c r="A12" s="65">
        <v>2</v>
      </c>
      <c r="B12" s="66" t="s">
        <v>141</v>
      </c>
      <c r="C12" s="69">
        <v>1995</v>
      </c>
      <c r="D12" s="68" t="s">
        <v>27</v>
      </c>
      <c r="E12" s="66" t="s">
        <v>38</v>
      </c>
      <c r="F12" s="68">
        <v>0</v>
      </c>
      <c r="G12" s="69" t="s">
        <v>83</v>
      </c>
      <c r="H12" s="70" t="s">
        <v>211</v>
      </c>
      <c r="I12" s="72"/>
      <c r="J12" s="38" t="s">
        <v>27</v>
      </c>
      <c r="K12" s="2" t="s">
        <v>194</v>
      </c>
      <c r="L12" s="66" t="s">
        <v>133</v>
      </c>
    </row>
    <row r="13" spans="1:12">
      <c r="A13" s="65">
        <v>3</v>
      </c>
      <c r="B13" s="66" t="s">
        <v>104</v>
      </c>
      <c r="C13" s="67">
        <v>35174</v>
      </c>
      <c r="D13" s="68" t="s">
        <v>27</v>
      </c>
      <c r="E13" s="66" t="s">
        <v>105</v>
      </c>
      <c r="F13" s="68">
        <v>0</v>
      </c>
      <c r="G13" s="69" t="s">
        <v>100</v>
      </c>
      <c r="H13" s="70" t="s">
        <v>212</v>
      </c>
      <c r="I13" s="72"/>
      <c r="J13" s="38" t="s">
        <v>27</v>
      </c>
      <c r="K13" s="2" t="s">
        <v>45</v>
      </c>
      <c r="L13" s="66" t="s">
        <v>106</v>
      </c>
    </row>
    <row r="14" spans="1:12" ht="22.5">
      <c r="A14" s="65">
        <v>4</v>
      </c>
      <c r="B14" s="66" t="s">
        <v>151</v>
      </c>
      <c r="C14" s="67">
        <v>35713</v>
      </c>
      <c r="D14" s="68" t="s">
        <v>27</v>
      </c>
      <c r="E14" s="66" t="s">
        <v>34</v>
      </c>
      <c r="F14" s="68">
        <v>0</v>
      </c>
      <c r="G14" s="69" t="s">
        <v>285</v>
      </c>
      <c r="H14" s="70" t="s">
        <v>213</v>
      </c>
      <c r="I14" s="72"/>
      <c r="J14" s="38" t="s">
        <v>27</v>
      </c>
      <c r="K14" s="2" t="s">
        <v>19</v>
      </c>
      <c r="L14" s="66" t="s">
        <v>152</v>
      </c>
    </row>
    <row r="15" spans="1:12">
      <c r="A15" s="65">
        <v>5</v>
      </c>
      <c r="B15" s="66" t="s">
        <v>51</v>
      </c>
      <c r="C15" s="67">
        <v>35523</v>
      </c>
      <c r="D15" s="68" t="s">
        <v>27</v>
      </c>
      <c r="E15" s="66"/>
      <c r="F15" s="68">
        <v>0</v>
      </c>
      <c r="G15" s="69" t="s">
        <v>132</v>
      </c>
      <c r="H15" s="70" t="s">
        <v>214</v>
      </c>
      <c r="I15" s="72"/>
      <c r="J15" s="38" t="s">
        <v>27</v>
      </c>
      <c r="K15" s="2" t="s">
        <v>20</v>
      </c>
      <c r="L15" s="66" t="s">
        <v>131</v>
      </c>
    </row>
    <row r="16" spans="1:12">
      <c r="A16" s="65">
        <v>6</v>
      </c>
      <c r="B16" s="66" t="s">
        <v>156</v>
      </c>
      <c r="C16" s="67">
        <v>35587</v>
      </c>
      <c r="D16" s="68" t="s">
        <v>27</v>
      </c>
      <c r="E16" s="66" t="s">
        <v>34</v>
      </c>
      <c r="F16" s="68">
        <v>0</v>
      </c>
      <c r="G16" s="69" t="s">
        <v>150</v>
      </c>
      <c r="H16" s="70" t="s">
        <v>215</v>
      </c>
      <c r="I16" s="72"/>
      <c r="J16" s="38" t="s">
        <v>11</v>
      </c>
      <c r="K16" s="2" t="s">
        <v>22</v>
      </c>
      <c r="L16" s="66" t="s">
        <v>157</v>
      </c>
    </row>
    <row r="17" spans="1:12" ht="22.5">
      <c r="A17" s="65">
        <v>7</v>
      </c>
      <c r="B17" s="66" t="s">
        <v>124</v>
      </c>
      <c r="C17" s="67">
        <v>35013</v>
      </c>
      <c r="D17" s="68" t="s">
        <v>11</v>
      </c>
      <c r="E17" s="66" t="s">
        <v>109</v>
      </c>
      <c r="F17" s="68">
        <v>0</v>
      </c>
      <c r="G17" s="69" t="s">
        <v>111</v>
      </c>
      <c r="H17" s="70" t="s">
        <v>216</v>
      </c>
      <c r="I17" s="72"/>
      <c r="J17" s="38" t="s">
        <v>11</v>
      </c>
      <c r="K17" s="2" t="s">
        <v>23</v>
      </c>
      <c r="L17" s="66" t="s">
        <v>119</v>
      </c>
    </row>
    <row r="18" spans="1:12" ht="22.5">
      <c r="A18" s="65">
        <v>8</v>
      </c>
      <c r="B18" s="66" t="s">
        <v>136</v>
      </c>
      <c r="C18" s="67">
        <v>34996</v>
      </c>
      <c r="D18" s="68" t="s">
        <v>27</v>
      </c>
      <c r="E18" s="66" t="s">
        <v>40</v>
      </c>
      <c r="F18" s="68">
        <v>0</v>
      </c>
      <c r="G18" s="69" t="s">
        <v>127</v>
      </c>
      <c r="H18" s="70" t="s">
        <v>217</v>
      </c>
      <c r="I18" s="72"/>
      <c r="J18" s="38" t="s">
        <v>11</v>
      </c>
      <c r="K18" s="2" t="s">
        <v>24</v>
      </c>
      <c r="L18" s="66" t="s">
        <v>135</v>
      </c>
    </row>
    <row r="19" spans="1:12" ht="22.5">
      <c r="A19" s="65">
        <v>9</v>
      </c>
      <c r="B19" s="66" t="s">
        <v>148</v>
      </c>
      <c r="C19" s="67">
        <v>35737</v>
      </c>
      <c r="D19" s="68" t="s">
        <v>27</v>
      </c>
      <c r="E19" s="66" t="s">
        <v>34</v>
      </c>
      <c r="F19" s="68">
        <v>0</v>
      </c>
      <c r="G19" s="69" t="s">
        <v>150</v>
      </c>
      <c r="H19" s="70" t="s">
        <v>218</v>
      </c>
      <c r="I19" s="72"/>
      <c r="J19" s="38" t="s">
        <v>11</v>
      </c>
      <c r="K19" s="2" t="s">
        <v>18</v>
      </c>
      <c r="L19" s="66" t="s">
        <v>149</v>
      </c>
    </row>
    <row r="20" spans="1:12">
      <c r="A20" s="65">
        <v>10</v>
      </c>
      <c r="B20" s="66" t="s">
        <v>97</v>
      </c>
      <c r="C20" s="67">
        <v>35383</v>
      </c>
      <c r="D20" s="68" t="s">
        <v>11</v>
      </c>
      <c r="E20" s="66" t="s">
        <v>87</v>
      </c>
      <c r="F20" s="68">
        <v>0</v>
      </c>
      <c r="G20" s="69" t="s">
        <v>99</v>
      </c>
      <c r="H20" s="70" t="s">
        <v>219</v>
      </c>
      <c r="I20" s="72"/>
      <c r="J20" s="38" t="s">
        <v>12</v>
      </c>
      <c r="K20" s="2" t="s">
        <v>30</v>
      </c>
      <c r="L20" s="66" t="s">
        <v>98</v>
      </c>
    </row>
    <row r="21" spans="1:12" ht="22.5">
      <c r="A21" s="65">
        <v>11</v>
      </c>
      <c r="B21" s="66" t="s">
        <v>134</v>
      </c>
      <c r="C21" s="67">
        <v>35583</v>
      </c>
      <c r="D21" s="68" t="s">
        <v>27</v>
      </c>
      <c r="E21" s="66" t="s">
        <v>40</v>
      </c>
      <c r="F21" s="68">
        <v>0</v>
      </c>
      <c r="G21" s="69" t="s">
        <v>127</v>
      </c>
      <c r="H21" s="70" t="s">
        <v>220</v>
      </c>
      <c r="I21" s="72"/>
      <c r="J21" s="38" t="s">
        <v>12</v>
      </c>
      <c r="K21" s="2" t="s">
        <v>30</v>
      </c>
      <c r="L21" s="66" t="s">
        <v>135</v>
      </c>
    </row>
    <row r="22" spans="1:12">
      <c r="A22" s="65">
        <v>12</v>
      </c>
      <c r="B22" s="66" t="s">
        <v>138</v>
      </c>
      <c r="C22" s="67">
        <v>35491</v>
      </c>
      <c r="D22" s="68" t="s">
        <v>27</v>
      </c>
      <c r="E22" s="66" t="s">
        <v>38</v>
      </c>
      <c r="F22" s="68">
        <v>0</v>
      </c>
      <c r="G22" s="69" t="s">
        <v>44</v>
      </c>
      <c r="H22" s="70" t="s">
        <v>221</v>
      </c>
      <c r="I22" s="72"/>
      <c r="J22" s="38" t="s">
        <v>13</v>
      </c>
      <c r="K22" s="2" t="s">
        <v>30</v>
      </c>
      <c r="L22" s="66" t="s">
        <v>139</v>
      </c>
    </row>
    <row r="23" spans="1:12" ht="22.5">
      <c r="A23" s="65"/>
      <c r="B23" s="66" t="s">
        <v>160</v>
      </c>
      <c r="C23" s="69">
        <v>1996</v>
      </c>
      <c r="D23" s="68" t="s">
        <v>11</v>
      </c>
      <c r="E23" s="66" t="s">
        <v>34</v>
      </c>
      <c r="F23" s="68">
        <v>0</v>
      </c>
      <c r="G23" s="69" t="s">
        <v>150</v>
      </c>
      <c r="H23" s="70" t="s">
        <v>191</v>
      </c>
      <c r="I23" s="72"/>
      <c r="J23" s="38"/>
      <c r="K23" s="2"/>
      <c r="L23" s="66" t="s">
        <v>161</v>
      </c>
    </row>
    <row r="24" spans="1:12" hidden="1">
      <c r="A24" s="25"/>
      <c r="B24" s="20" t="e">
        <v>#N/A</v>
      </c>
      <c r="C24" s="34" t="e">
        <v>#N/A</v>
      </c>
      <c r="D24" s="23" t="e">
        <v>#N/A</v>
      </c>
      <c r="E24" s="20" t="e">
        <v>#N/A</v>
      </c>
      <c r="F24" s="23" t="e">
        <v>#N/A</v>
      </c>
      <c r="G24" s="10" t="e">
        <v>#N/A</v>
      </c>
      <c r="H24" s="36"/>
      <c r="I24" s="35"/>
      <c r="J24" s="27"/>
      <c r="K24" s="2"/>
      <c r="L24" s="20" t="e">
        <v>#N/A</v>
      </c>
    </row>
    <row r="25" spans="1:12" hidden="1">
      <c r="A25" s="25"/>
      <c r="B25" s="20" t="e">
        <v>#N/A</v>
      </c>
      <c r="C25" s="34" t="e">
        <v>#N/A</v>
      </c>
      <c r="D25" s="23" t="e">
        <v>#N/A</v>
      </c>
      <c r="E25" s="20" t="e">
        <v>#N/A</v>
      </c>
      <c r="F25" s="23" t="e">
        <v>#N/A</v>
      </c>
      <c r="G25" s="10" t="e">
        <v>#N/A</v>
      </c>
      <c r="H25" s="36"/>
      <c r="I25" s="35"/>
      <c r="J25" s="27"/>
      <c r="K25" s="2"/>
      <c r="L25" s="20" t="e">
        <v>#N/A</v>
      </c>
    </row>
    <row r="26" spans="1:12" hidden="1">
      <c r="A26" s="25"/>
      <c r="B26" s="20" t="e">
        <v>#N/A</v>
      </c>
      <c r="C26" s="34" t="e">
        <v>#N/A</v>
      </c>
      <c r="D26" s="23" t="e">
        <v>#N/A</v>
      </c>
      <c r="E26" s="20" t="e">
        <v>#N/A</v>
      </c>
      <c r="F26" s="23" t="e">
        <v>#N/A</v>
      </c>
      <c r="G26" s="10" t="e">
        <v>#N/A</v>
      </c>
      <c r="H26" s="36"/>
      <c r="I26" s="35"/>
      <c r="J26" s="27"/>
      <c r="K26" s="2"/>
      <c r="L26" s="20" t="e">
        <v>#N/A</v>
      </c>
    </row>
    <row r="27" spans="1:12" hidden="1">
      <c r="A27" s="8"/>
    </row>
    <row r="28" spans="1:12" hidden="1">
      <c r="A28" s="25"/>
      <c r="B28" s="20" t="e">
        <v>#N/A</v>
      </c>
      <c r="C28" s="34" t="e">
        <v>#N/A</v>
      </c>
      <c r="D28" s="23" t="e">
        <v>#N/A</v>
      </c>
      <c r="E28" s="20" t="e">
        <v>#N/A</v>
      </c>
      <c r="F28" s="23" t="e">
        <v>#N/A</v>
      </c>
      <c r="G28" s="10" t="e">
        <v>#N/A</v>
      </c>
      <c r="H28" s="26"/>
      <c r="I28" s="35"/>
      <c r="J28" s="27" t="s">
        <v>31</v>
      </c>
      <c r="K28" s="10"/>
      <c r="L28" s="20" t="e">
        <v>#N/A</v>
      </c>
    </row>
    <row r="29" spans="1:12">
      <c r="A29" s="8"/>
    </row>
  </sheetData>
  <autoFilter ref="B10:L10"/>
  <mergeCells count="10">
    <mergeCell ref="A1:L1"/>
    <mergeCell ref="A2:L2"/>
    <mergeCell ref="A3:L3"/>
    <mergeCell ref="A4:L4"/>
    <mergeCell ref="A5:L5"/>
    <mergeCell ref="A6:L6"/>
    <mergeCell ref="E8:G9"/>
    <mergeCell ref="A9:B9"/>
    <mergeCell ref="K9:L9"/>
    <mergeCell ref="A7:B7"/>
  </mergeCells>
  <phoneticPr fontId="1" type="noConversion"/>
  <pageMargins left="0.39370078740157483" right="0.39370078740157483" top="0.72" bottom="0.19685039370078741" header="0.25" footer="0.28999999999999998"/>
  <pageSetup paperSize="9" scale="96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74">
    <tabColor indexed="15"/>
  </sheetPr>
  <dimension ref="A1:L46"/>
  <sheetViews>
    <sheetView workbookViewId="0">
      <selection activeCell="H19" sqref="H19"/>
    </sheetView>
  </sheetViews>
  <sheetFormatPr defaultColWidth="8.28515625" defaultRowHeight="12.75"/>
  <cols>
    <col min="1" max="1" width="7.5703125" style="6" customWidth="1"/>
    <col min="2" max="2" width="21.85546875" style="7" customWidth="1"/>
    <col min="3" max="3" width="9.28515625" style="8" bestFit="1" customWidth="1"/>
    <col min="4" max="4" width="7.42578125" style="8" customWidth="1"/>
    <col min="5" max="5" width="29" style="7" customWidth="1"/>
    <col min="6" max="6" width="8.28515625" style="7" hidden="1" customWidth="1"/>
    <col min="7" max="7" width="19.85546875" style="7" customWidth="1"/>
    <col min="8" max="8" width="8.42578125" style="8" customWidth="1"/>
    <col min="9" max="9" width="7.28515625" style="8" hidden="1" customWidth="1"/>
    <col min="10" max="10" width="8.140625" style="7" customWidth="1"/>
    <col min="11" max="11" width="8.42578125" style="3" customWidth="1"/>
    <col min="12" max="12" width="38.85546875" style="7" customWidth="1"/>
    <col min="13" max="16384" width="8.28515625" style="7"/>
  </cols>
  <sheetData>
    <row r="1" spans="1:12">
      <c r="A1" s="97" t="s">
        <v>47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</row>
    <row r="2" spans="1:12">
      <c r="A2" s="97" t="s">
        <v>17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</row>
    <row r="3" spans="1:12">
      <c r="A3" s="97" t="s">
        <v>55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</row>
    <row r="4" spans="1:12">
      <c r="A4" s="97" t="s">
        <v>56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</row>
    <row r="5" spans="1:12" ht="39.75" customHeight="1">
      <c r="A5" s="99" t="s">
        <v>207</v>
      </c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</row>
    <row r="6" spans="1:12" ht="15.75">
      <c r="A6" s="98" t="s">
        <v>7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</row>
    <row r="7" spans="1:12" ht="12.75" customHeight="1">
      <c r="A7" s="100"/>
      <c r="B7" s="100"/>
      <c r="C7" s="39"/>
      <c r="D7" s="40"/>
      <c r="E7" s="41"/>
      <c r="F7" s="42"/>
      <c r="G7" s="42"/>
      <c r="H7" s="39"/>
      <c r="I7" s="39"/>
      <c r="J7" s="39"/>
      <c r="K7" s="42"/>
      <c r="L7" s="43"/>
    </row>
    <row r="8" spans="1:12" ht="12.75" customHeight="1">
      <c r="A8" s="45"/>
      <c r="B8" s="46"/>
      <c r="C8" s="47"/>
      <c r="D8" s="48"/>
      <c r="E8" s="94" t="s">
        <v>62</v>
      </c>
      <c r="F8" s="94"/>
      <c r="G8" s="94"/>
      <c r="H8" s="49"/>
      <c r="I8" s="49"/>
      <c r="J8" s="49"/>
      <c r="K8" s="50"/>
      <c r="L8" s="50"/>
    </row>
    <row r="9" spans="1:12" ht="16.149999999999999" customHeight="1">
      <c r="A9" s="95" t="s">
        <v>64</v>
      </c>
      <c r="B9" s="95"/>
      <c r="C9" s="47"/>
      <c r="D9" s="48"/>
      <c r="E9" s="94"/>
      <c r="F9" s="94"/>
      <c r="G9" s="94"/>
      <c r="H9" s="52"/>
      <c r="I9" s="52"/>
      <c r="J9" s="52"/>
      <c r="K9" s="96" t="s">
        <v>57</v>
      </c>
      <c r="L9" s="96"/>
    </row>
    <row r="10" spans="1:12" ht="31.5">
      <c r="A10" s="53" t="s">
        <v>0</v>
      </c>
      <c r="B10" s="53" t="s">
        <v>15</v>
      </c>
      <c r="C10" s="53" t="s">
        <v>16</v>
      </c>
      <c r="D10" s="53" t="s">
        <v>1</v>
      </c>
      <c r="E10" s="53" t="s">
        <v>58</v>
      </c>
      <c r="F10" s="54" t="s">
        <v>25</v>
      </c>
      <c r="G10" s="55" t="s">
        <v>26</v>
      </c>
      <c r="H10" s="54" t="s">
        <v>3</v>
      </c>
      <c r="J10" s="53" t="s">
        <v>4</v>
      </c>
      <c r="K10" s="53" t="s">
        <v>5</v>
      </c>
      <c r="L10" s="56" t="s">
        <v>6</v>
      </c>
    </row>
    <row r="11" spans="1:12" ht="22.5">
      <c r="A11" s="65">
        <v>1</v>
      </c>
      <c r="B11" s="66" t="s">
        <v>49</v>
      </c>
      <c r="C11" s="67">
        <v>35049</v>
      </c>
      <c r="D11" s="68" t="s">
        <v>28</v>
      </c>
      <c r="E11" s="66" t="s">
        <v>171</v>
      </c>
      <c r="F11" s="68">
        <v>0</v>
      </c>
      <c r="G11" s="69" t="s">
        <v>173</v>
      </c>
      <c r="H11" s="70" t="s">
        <v>200</v>
      </c>
      <c r="I11" s="72"/>
      <c r="J11" s="38" t="s">
        <v>28</v>
      </c>
      <c r="K11" s="71" t="s">
        <v>42</v>
      </c>
      <c r="L11" s="66" t="s">
        <v>172</v>
      </c>
    </row>
    <row r="12" spans="1:12">
      <c r="A12" s="65">
        <v>2</v>
      </c>
      <c r="B12" s="66" t="s">
        <v>141</v>
      </c>
      <c r="C12" s="69">
        <v>1995</v>
      </c>
      <c r="D12" s="68" t="s">
        <v>27</v>
      </c>
      <c r="E12" s="66" t="s">
        <v>38</v>
      </c>
      <c r="F12" s="68">
        <v>0</v>
      </c>
      <c r="G12" s="69" t="s">
        <v>83</v>
      </c>
      <c r="H12" s="70" t="s">
        <v>201</v>
      </c>
      <c r="I12" s="72"/>
      <c r="J12" s="38" t="s">
        <v>28</v>
      </c>
      <c r="K12" s="71" t="s">
        <v>43</v>
      </c>
      <c r="L12" s="66" t="s">
        <v>133</v>
      </c>
    </row>
    <row r="13" spans="1:12">
      <c r="A13" s="65">
        <v>3</v>
      </c>
      <c r="B13" s="66" t="s">
        <v>51</v>
      </c>
      <c r="C13" s="67">
        <v>35523</v>
      </c>
      <c r="D13" s="68" t="s">
        <v>27</v>
      </c>
      <c r="E13" s="66" t="s">
        <v>38</v>
      </c>
      <c r="F13" s="68">
        <v>0</v>
      </c>
      <c r="G13" s="69" t="s">
        <v>132</v>
      </c>
      <c r="H13" s="70" t="s">
        <v>202</v>
      </c>
      <c r="I13" s="72"/>
      <c r="J13" s="38" t="s">
        <v>27</v>
      </c>
      <c r="K13" s="71" t="s">
        <v>45</v>
      </c>
      <c r="L13" s="66" t="s">
        <v>131</v>
      </c>
    </row>
    <row r="14" spans="1:12" ht="22.5">
      <c r="A14" s="65">
        <v>4</v>
      </c>
      <c r="B14" s="66" t="s">
        <v>73</v>
      </c>
      <c r="C14" s="67">
        <v>35350</v>
      </c>
      <c r="D14" s="68" t="s">
        <v>27</v>
      </c>
      <c r="E14" s="66" t="s">
        <v>35</v>
      </c>
      <c r="F14" s="68">
        <v>0</v>
      </c>
      <c r="G14" s="69" t="s">
        <v>75</v>
      </c>
      <c r="H14" s="70" t="s">
        <v>203</v>
      </c>
      <c r="I14" s="72"/>
      <c r="J14" s="38">
        <v>1</v>
      </c>
      <c r="K14" s="71" t="s">
        <v>19</v>
      </c>
      <c r="L14" s="66" t="s">
        <v>74</v>
      </c>
    </row>
    <row r="15" spans="1:12">
      <c r="A15" s="65">
        <v>5</v>
      </c>
      <c r="B15" s="66" t="s">
        <v>97</v>
      </c>
      <c r="C15" s="67">
        <v>35383</v>
      </c>
      <c r="D15" s="68" t="s">
        <v>11</v>
      </c>
      <c r="E15" s="66" t="s">
        <v>87</v>
      </c>
      <c r="F15" s="68">
        <v>0</v>
      </c>
      <c r="G15" s="69" t="s">
        <v>99</v>
      </c>
      <c r="H15" s="70" t="s">
        <v>204</v>
      </c>
      <c r="I15" s="72"/>
      <c r="J15" s="38">
        <v>1</v>
      </c>
      <c r="K15" s="71" t="s">
        <v>20</v>
      </c>
      <c r="L15" s="66" t="s">
        <v>98</v>
      </c>
    </row>
    <row r="16" spans="1:12">
      <c r="A16" s="65">
        <v>6</v>
      </c>
      <c r="B16" s="66" t="s">
        <v>184</v>
      </c>
      <c r="C16" s="67">
        <v>35596</v>
      </c>
      <c r="D16" s="68" t="s">
        <v>11</v>
      </c>
      <c r="E16" s="66" t="s">
        <v>33</v>
      </c>
      <c r="F16" s="68">
        <v>0</v>
      </c>
      <c r="G16" s="69" t="s">
        <v>183</v>
      </c>
      <c r="H16" s="70" t="s">
        <v>205</v>
      </c>
      <c r="I16" s="72"/>
      <c r="J16" s="38">
        <v>1</v>
      </c>
      <c r="K16" s="71" t="s">
        <v>21</v>
      </c>
      <c r="L16" s="66" t="s">
        <v>185</v>
      </c>
    </row>
    <row r="17" spans="1:12">
      <c r="A17" s="65">
        <v>7</v>
      </c>
      <c r="B17" s="66" t="s">
        <v>118</v>
      </c>
      <c r="C17" s="67">
        <v>35698</v>
      </c>
      <c r="D17" s="68" t="s">
        <v>27</v>
      </c>
      <c r="E17" s="66" t="s">
        <v>109</v>
      </c>
      <c r="F17" s="68">
        <v>0</v>
      </c>
      <c r="G17" s="69" t="s">
        <v>120</v>
      </c>
      <c r="H17" s="70" t="s">
        <v>206</v>
      </c>
      <c r="I17" s="72"/>
      <c r="J17" s="38">
        <v>3</v>
      </c>
      <c r="K17" s="71" t="s">
        <v>30</v>
      </c>
      <c r="L17" s="66" t="s">
        <v>119</v>
      </c>
    </row>
    <row r="18" spans="1:12">
      <c r="A18" s="65"/>
      <c r="B18" s="66" t="s">
        <v>124</v>
      </c>
      <c r="C18" s="67">
        <v>35013</v>
      </c>
      <c r="D18" s="68" t="s">
        <v>11</v>
      </c>
      <c r="E18" s="66" t="s">
        <v>109</v>
      </c>
      <c r="F18" s="68">
        <v>0</v>
      </c>
      <c r="G18" s="69" t="s">
        <v>111</v>
      </c>
      <c r="H18" s="70" t="s">
        <v>195</v>
      </c>
      <c r="I18" s="72"/>
      <c r="J18" s="38"/>
      <c r="K18" s="71"/>
      <c r="L18" s="66" t="s">
        <v>119</v>
      </c>
    </row>
    <row r="19" spans="1:12">
      <c r="A19" s="23"/>
      <c r="C19" s="7"/>
      <c r="D19" s="7"/>
      <c r="H19" s="7"/>
      <c r="I19" s="7"/>
      <c r="K19" s="7"/>
    </row>
    <row r="20" spans="1:12">
      <c r="A20" s="23"/>
      <c r="C20" s="7"/>
      <c r="D20" s="7"/>
      <c r="H20" s="7"/>
      <c r="I20" s="7"/>
      <c r="K20" s="7"/>
    </row>
    <row r="21" spans="1:12">
      <c r="A21" s="23"/>
      <c r="C21" s="7"/>
      <c r="D21" s="7"/>
      <c r="H21" s="7"/>
      <c r="I21" s="7"/>
      <c r="K21" s="7"/>
    </row>
    <row r="22" spans="1:12">
      <c r="A22" s="23"/>
      <c r="C22" s="7"/>
      <c r="D22" s="7"/>
      <c r="H22" s="7"/>
      <c r="I22" s="7"/>
      <c r="K22" s="7"/>
    </row>
    <row r="23" spans="1:12">
      <c r="A23" s="23"/>
      <c r="C23" s="7"/>
      <c r="D23" s="7"/>
      <c r="H23" s="7"/>
      <c r="I23" s="7"/>
      <c r="K23" s="7"/>
    </row>
    <row r="24" spans="1:12">
      <c r="A24" s="23"/>
      <c r="C24" s="7"/>
      <c r="D24" s="7"/>
      <c r="H24" s="7"/>
      <c r="I24" s="7"/>
      <c r="K24" s="7"/>
    </row>
    <row r="25" spans="1:12">
      <c r="A25" s="23"/>
      <c r="C25" s="7"/>
      <c r="D25" s="7"/>
      <c r="H25" s="7"/>
      <c r="I25" s="7"/>
      <c r="K25" s="7"/>
    </row>
    <row r="26" spans="1:12">
      <c r="A26" s="23"/>
      <c r="C26" s="7"/>
      <c r="D26" s="7"/>
      <c r="H26" s="7"/>
      <c r="I26" s="7"/>
      <c r="K26" s="7"/>
    </row>
    <row r="27" spans="1:12">
      <c r="A27" s="8"/>
      <c r="C27" s="7"/>
      <c r="D27" s="7"/>
      <c r="H27" s="7"/>
      <c r="I27" s="7"/>
      <c r="K27" s="7"/>
    </row>
    <row r="28" spans="1:12">
      <c r="A28" s="8"/>
      <c r="C28" s="7"/>
      <c r="D28" s="7"/>
      <c r="H28" s="7"/>
      <c r="I28" s="7"/>
      <c r="K28" s="7"/>
    </row>
    <row r="29" spans="1:12">
      <c r="A29" s="8"/>
      <c r="C29" s="7"/>
      <c r="D29" s="7"/>
      <c r="H29" s="7"/>
      <c r="I29" s="7"/>
      <c r="K29" s="7"/>
    </row>
    <row r="30" spans="1:12">
      <c r="A30" s="8"/>
      <c r="C30" s="7"/>
      <c r="D30" s="7"/>
      <c r="H30" s="7"/>
      <c r="I30" s="7"/>
      <c r="K30" s="7"/>
    </row>
    <row r="31" spans="1:12">
      <c r="A31" s="8"/>
      <c r="C31" s="7"/>
      <c r="D31" s="7"/>
      <c r="H31" s="7"/>
      <c r="I31" s="7"/>
      <c r="K31" s="7"/>
    </row>
    <row r="32" spans="1:12">
      <c r="A32" s="8"/>
      <c r="C32" s="7"/>
      <c r="D32" s="7"/>
      <c r="H32" s="7"/>
      <c r="I32" s="7"/>
      <c r="K32" s="7"/>
    </row>
    <row r="33" spans="1:11">
      <c r="A33" s="8"/>
      <c r="C33" s="7"/>
      <c r="D33" s="7"/>
      <c r="H33" s="7"/>
      <c r="I33" s="7"/>
      <c r="K33" s="7"/>
    </row>
    <row r="34" spans="1:11">
      <c r="A34" s="8"/>
      <c r="C34" s="7"/>
      <c r="D34" s="7"/>
      <c r="H34" s="7"/>
      <c r="I34" s="7"/>
      <c r="K34" s="7"/>
    </row>
    <row r="35" spans="1:11">
      <c r="A35" s="8"/>
      <c r="C35" s="7"/>
      <c r="D35" s="7"/>
      <c r="H35" s="7"/>
      <c r="I35" s="7"/>
      <c r="K35" s="7"/>
    </row>
    <row r="36" spans="1:11">
      <c r="A36" s="8"/>
      <c r="C36" s="7"/>
      <c r="D36" s="7"/>
      <c r="H36" s="7"/>
      <c r="I36" s="7"/>
      <c r="K36" s="7"/>
    </row>
    <row r="37" spans="1:11">
      <c r="A37" s="8"/>
      <c r="C37" s="7"/>
      <c r="D37" s="7"/>
      <c r="H37" s="7"/>
      <c r="I37" s="7"/>
      <c r="K37" s="7"/>
    </row>
    <row r="38" spans="1:11">
      <c r="A38" s="8"/>
      <c r="C38" s="7"/>
      <c r="D38" s="7"/>
      <c r="H38" s="7"/>
      <c r="I38" s="7"/>
      <c r="K38" s="7"/>
    </row>
    <row r="39" spans="1:11">
      <c r="A39" s="8"/>
      <c r="C39" s="7"/>
      <c r="D39" s="7"/>
      <c r="H39" s="7"/>
      <c r="I39" s="7"/>
      <c r="K39" s="7"/>
    </row>
    <row r="40" spans="1:11">
      <c r="A40" s="8"/>
      <c r="C40" s="7"/>
      <c r="D40" s="7"/>
      <c r="H40" s="7"/>
      <c r="I40" s="7"/>
      <c r="K40" s="7"/>
    </row>
    <row r="41" spans="1:11">
      <c r="A41" s="8"/>
      <c r="C41" s="7"/>
      <c r="D41" s="7"/>
      <c r="H41" s="7"/>
      <c r="I41" s="7"/>
      <c r="K41" s="7"/>
    </row>
    <row r="42" spans="1:11">
      <c r="A42" s="8"/>
      <c r="C42" s="7"/>
      <c r="D42" s="7"/>
      <c r="H42" s="7"/>
      <c r="I42" s="7"/>
      <c r="K42" s="7"/>
    </row>
    <row r="43" spans="1:11">
      <c r="A43" s="8"/>
      <c r="C43" s="7"/>
      <c r="D43" s="7"/>
      <c r="H43" s="7"/>
      <c r="I43" s="7"/>
      <c r="K43" s="7"/>
    </row>
    <row r="44" spans="1:11">
      <c r="A44" s="8"/>
      <c r="C44" s="7"/>
      <c r="D44" s="7"/>
      <c r="H44" s="7"/>
      <c r="I44" s="7"/>
      <c r="K44" s="7"/>
    </row>
    <row r="45" spans="1:11">
      <c r="A45" s="8"/>
      <c r="C45" s="7"/>
      <c r="D45" s="7"/>
      <c r="H45" s="7"/>
      <c r="I45" s="7"/>
      <c r="K45" s="7"/>
    </row>
    <row r="46" spans="1:11">
      <c r="A46" s="8"/>
      <c r="C46" s="7"/>
      <c r="D46" s="7"/>
      <c r="H46" s="7"/>
      <c r="I46" s="7"/>
      <c r="K46" s="7"/>
    </row>
  </sheetData>
  <autoFilter ref="A10:L10"/>
  <sortState ref="A11:X35">
    <sortCondition ref="A35"/>
  </sortState>
  <mergeCells count="10">
    <mergeCell ref="A1:L1"/>
    <mergeCell ref="A2:L2"/>
    <mergeCell ref="A3:L3"/>
    <mergeCell ref="A4:L4"/>
    <mergeCell ref="A5:L5"/>
    <mergeCell ref="A6:L6"/>
    <mergeCell ref="E8:G9"/>
    <mergeCell ref="A9:B9"/>
    <mergeCell ref="K9:L9"/>
    <mergeCell ref="A7:B7"/>
  </mergeCells>
  <phoneticPr fontId="1" type="noConversion"/>
  <printOptions horizontalCentered="1"/>
  <pageMargins left="0" right="0" top="0.78740157480314965" bottom="0.19685039370078741" header="0" footer="0.51181102362204722"/>
  <pageSetup paperSize="9"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65">
    <tabColor indexed="15"/>
  </sheetPr>
  <dimension ref="A1:K58"/>
  <sheetViews>
    <sheetView view="pageLayout" zoomScaleNormal="85" workbookViewId="0">
      <selection activeCell="I11" sqref="I11"/>
    </sheetView>
  </sheetViews>
  <sheetFormatPr defaultColWidth="8.28515625" defaultRowHeight="12.75"/>
  <cols>
    <col min="1" max="1" width="7.5703125" style="6" customWidth="1"/>
    <col min="2" max="2" width="23" style="7" customWidth="1"/>
    <col min="3" max="3" width="9.28515625" style="8" bestFit="1" customWidth="1"/>
    <col min="4" max="4" width="7.42578125" style="8" customWidth="1"/>
    <col min="5" max="5" width="26.7109375" style="7" customWidth="1"/>
    <col min="6" max="6" width="1.5703125" style="7" hidden="1" customWidth="1"/>
    <col min="7" max="7" width="28" style="7" customWidth="1"/>
    <col min="8" max="8" width="13.85546875" style="8" customWidth="1"/>
    <col min="9" max="9" width="8.140625" style="7" customWidth="1"/>
    <col min="10" max="10" width="8.42578125" style="3" customWidth="1"/>
    <col min="11" max="11" width="30.85546875" style="7" customWidth="1"/>
    <col min="12" max="16384" width="8.28515625" style="7"/>
  </cols>
  <sheetData>
    <row r="1" spans="1:11">
      <c r="A1" s="97" t="s">
        <v>47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>
      <c r="A2" s="97" t="s">
        <v>17</v>
      </c>
      <c r="B2" s="97"/>
      <c r="C2" s="97"/>
      <c r="D2" s="97"/>
      <c r="E2" s="97"/>
      <c r="F2" s="97"/>
      <c r="G2" s="97"/>
      <c r="H2" s="97"/>
      <c r="I2" s="97"/>
      <c r="J2" s="97"/>
      <c r="K2" s="97"/>
    </row>
    <row r="3" spans="1:11">
      <c r="A3" s="97" t="s">
        <v>55</v>
      </c>
      <c r="B3" s="97"/>
      <c r="C3" s="97"/>
      <c r="D3" s="97"/>
      <c r="E3" s="97"/>
      <c r="F3" s="97"/>
      <c r="G3" s="97"/>
      <c r="H3" s="97"/>
      <c r="I3" s="97"/>
      <c r="J3" s="97"/>
      <c r="K3" s="97"/>
    </row>
    <row r="4" spans="1:11">
      <c r="A4" s="97" t="s">
        <v>56</v>
      </c>
      <c r="B4" s="97"/>
      <c r="C4" s="97"/>
      <c r="D4" s="97"/>
      <c r="E4" s="97"/>
      <c r="F4" s="97"/>
      <c r="G4" s="97"/>
      <c r="H4" s="97"/>
      <c r="I4" s="97"/>
      <c r="J4" s="97"/>
      <c r="K4" s="97"/>
    </row>
    <row r="5" spans="1:11" ht="39" customHeight="1">
      <c r="A5" s="99" t="s">
        <v>196</v>
      </c>
      <c r="B5" s="99"/>
      <c r="C5" s="99"/>
      <c r="D5" s="99"/>
      <c r="E5" s="99"/>
      <c r="F5" s="99"/>
      <c r="G5" s="99"/>
      <c r="H5" s="99"/>
      <c r="I5" s="99"/>
      <c r="J5" s="99"/>
      <c r="K5" s="99"/>
    </row>
    <row r="6" spans="1:11" ht="15.75">
      <c r="A6" s="98" t="s">
        <v>7</v>
      </c>
      <c r="B6" s="98"/>
      <c r="C6" s="98"/>
      <c r="D6" s="98"/>
      <c r="E6" s="98"/>
      <c r="F6" s="98"/>
      <c r="G6" s="98"/>
      <c r="H6" s="98"/>
      <c r="I6" s="98"/>
      <c r="J6" s="98"/>
      <c r="K6" s="98"/>
    </row>
    <row r="7" spans="1:11" ht="12.75" customHeight="1">
      <c r="A7" s="100"/>
      <c r="B7" s="100"/>
      <c r="C7" s="39"/>
      <c r="D7" s="40"/>
      <c r="E7" s="41"/>
      <c r="F7" s="42"/>
      <c r="G7" s="42"/>
      <c r="H7" s="39"/>
      <c r="I7" s="39"/>
      <c r="J7" s="39"/>
      <c r="K7" s="42"/>
    </row>
    <row r="8" spans="1:11" ht="12.75" customHeight="1">
      <c r="A8" s="45"/>
      <c r="B8" s="46"/>
      <c r="C8" s="47"/>
      <c r="D8" s="48"/>
      <c r="E8" s="94" t="s">
        <v>62</v>
      </c>
      <c r="F8" s="94"/>
      <c r="G8" s="94"/>
      <c r="H8" s="49"/>
      <c r="I8" s="49"/>
      <c r="J8" s="49"/>
      <c r="K8" s="50"/>
    </row>
    <row r="9" spans="1:11" ht="13.5" customHeight="1">
      <c r="A9" s="95" t="s">
        <v>64</v>
      </c>
      <c r="B9" s="95"/>
      <c r="C9" s="47"/>
      <c r="D9" s="48"/>
      <c r="E9" s="94"/>
      <c r="F9" s="94"/>
      <c r="G9" s="94"/>
      <c r="H9" s="52"/>
      <c r="I9" s="52"/>
      <c r="J9" s="52"/>
      <c r="K9" s="87" t="s">
        <v>57</v>
      </c>
    </row>
    <row r="10" spans="1:11" ht="31.5">
      <c r="A10" s="53" t="s">
        <v>0</v>
      </c>
      <c r="B10" s="53" t="s">
        <v>15</v>
      </c>
      <c r="C10" s="53" t="s">
        <v>16</v>
      </c>
      <c r="D10" s="53" t="s">
        <v>1</v>
      </c>
      <c r="E10" s="53" t="s">
        <v>58</v>
      </c>
      <c r="F10" s="54" t="s">
        <v>25</v>
      </c>
      <c r="G10" s="55" t="s">
        <v>26</v>
      </c>
      <c r="H10" s="54" t="s">
        <v>3</v>
      </c>
      <c r="I10" s="53" t="s">
        <v>4</v>
      </c>
      <c r="J10" s="53" t="s">
        <v>5</v>
      </c>
      <c r="K10" s="56" t="s">
        <v>6</v>
      </c>
    </row>
    <row r="11" spans="1:11" ht="22.5">
      <c r="A11" s="65">
        <v>1</v>
      </c>
      <c r="B11" s="66" t="s">
        <v>49</v>
      </c>
      <c r="C11" s="67">
        <v>35049</v>
      </c>
      <c r="D11" s="68" t="s">
        <v>28</v>
      </c>
      <c r="E11" s="66" t="s">
        <v>171</v>
      </c>
      <c r="F11" s="68">
        <v>0</v>
      </c>
      <c r="G11" s="69" t="s">
        <v>173</v>
      </c>
      <c r="H11" s="70" t="s">
        <v>222</v>
      </c>
      <c r="I11" s="38" t="s">
        <v>28</v>
      </c>
      <c r="J11" s="69" t="s">
        <v>42</v>
      </c>
      <c r="K11" s="66" t="s">
        <v>172</v>
      </c>
    </row>
    <row r="12" spans="1:11">
      <c r="A12" s="65">
        <v>2</v>
      </c>
      <c r="B12" s="66" t="s">
        <v>50</v>
      </c>
      <c r="C12" s="67">
        <v>35001</v>
      </c>
      <c r="D12" s="68" t="s">
        <v>28</v>
      </c>
      <c r="E12" s="66" t="s">
        <v>101</v>
      </c>
      <c r="F12" s="68">
        <v>0</v>
      </c>
      <c r="G12" s="69" t="s">
        <v>103</v>
      </c>
      <c r="H12" s="70" t="s">
        <v>223</v>
      </c>
      <c r="I12" s="38" t="s">
        <v>28</v>
      </c>
      <c r="J12" s="69" t="s">
        <v>43</v>
      </c>
      <c r="K12" s="66" t="s">
        <v>102</v>
      </c>
    </row>
    <row r="13" spans="1:11" ht="22.5">
      <c r="A13" s="65">
        <v>3</v>
      </c>
      <c r="B13" s="66" t="s">
        <v>153</v>
      </c>
      <c r="C13" s="67">
        <v>35049</v>
      </c>
      <c r="D13" s="68" t="s">
        <v>27</v>
      </c>
      <c r="E13" s="66" t="s">
        <v>34</v>
      </c>
      <c r="F13" s="68">
        <v>0</v>
      </c>
      <c r="G13" s="69" t="s">
        <v>155</v>
      </c>
      <c r="H13" s="70" t="s">
        <v>224</v>
      </c>
      <c r="I13" s="38" t="s">
        <v>11</v>
      </c>
      <c r="J13" s="69">
        <v>15</v>
      </c>
      <c r="K13" s="66" t="s">
        <v>154</v>
      </c>
    </row>
    <row r="14" spans="1:11">
      <c r="A14" s="65">
        <v>4</v>
      </c>
      <c r="B14" s="66" t="s">
        <v>73</v>
      </c>
      <c r="C14" s="67">
        <v>35350</v>
      </c>
      <c r="D14" s="68" t="s">
        <v>27</v>
      </c>
      <c r="E14" s="66" t="s">
        <v>35</v>
      </c>
      <c r="F14" s="68">
        <v>0</v>
      </c>
      <c r="G14" s="69" t="s">
        <v>75</v>
      </c>
      <c r="H14" s="70" t="s">
        <v>225</v>
      </c>
      <c r="I14" s="38" t="s">
        <v>11</v>
      </c>
      <c r="J14" s="69">
        <v>14</v>
      </c>
      <c r="K14" s="66" t="s">
        <v>74</v>
      </c>
    </row>
    <row r="15" spans="1:11">
      <c r="A15" s="65"/>
      <c r="B15" s="66" t="s">
        <v>184</v>
      </c>
      <c r="C15" s="67">
        <v>35596</v>
      </c>
      <c r="D15" s="68" t="s">
        <v>11</v>
      </c>
      <c r="E15" s="66" t="s">
        <v>33</v>
      </c>
      <c r="F15" s="68">
        <v>0</v>
      </c>
      <c r="G15" s="69" t="s">
        <v>183</v>
      </c>
      <c r="H15" s="70" t="s">
        <v>208</v>
      </c>
      <c r="I15" s="38"/>
      <c r="J15" s="69"/>
      <c r="K15" s="66" t="s">
        <v>185</v>
      </c>
    </row>
    <row r="16" spans="1:11">
      <c r="A16" s="23"/>
    </row>
    <row r="17" spans="1:1">
      <c r="A17" s="23"/>
    </row>
    <row r="18" spans="1:1">
      <c r="A18" s="23"/>
    </row>
    <row r="19" spans="1:1">
      <c r="A19" s="23"/>
    </row>
    <row r="20" spans="1:1">
      <c r="A20" s="23"/>
    </row>
    <row r="21" spans="1:1">
      <c r="A21" s="23"/>
    </row>
    <row r="22" spans="1:1">
      <c r="A22" s="23"/>
    </row>
    <row r="23" spans="1:1">
      <c r="A23" s="23"/>
    </row>
    <row r="24" spans="1:1">
      <c r="A24" s="23"/>
    </row>
    <row r="25" spans="1:1">
      <c r="A25" s="23"/>
    </row>
    <row r="26" spans="1:1">
      <c r="A26" s="23"/>
    </row>
    <row r="27" spans="1:1">
      <c r="A27" s="23"/>
    </row>
    <row r="28" spans="1:1">
      <c r="A28" s="23"/>
    </row>
    <row r="29" spans="1:1">
      <c r="A29" s="23"/>
    </row>
    <row r="30" spans="1:1">
      <c r="A30" s="23"/>
    </row>
    <row r="31" spans="1:1">
      <c r="A31" s="23"/>
    </row>
    <row r="32" spans="1:1">
      <c r="A32" s="23"/>
    </row>
    <row r="33" spans="1:1">
      <c r="A33" s="23"/>
    </row>
    <row r="34" spans="1:1">
      <c r="A34" s="23"/>
    </row>
    <row r="35" spans="1:1">
      <c r="A35" s="23"/>
    </row>
    <row r="36" spans="1:1">
      <c r="A36" s="23"/>
    </row>
    <row r="37" spans="1:1">
      <c r="A37" s="23"/>
    </row>
    <row r="38" spans="1:1">
      <c r="A38" s="23"/>
    </row>
    <row r="39" spans="1:1">
      <c r="A39" s="8"/>
    </row>
    <row r="40" spans="1:1">
      <c r="A40" s="8"/>
    </row>
    <row r="41" spans="1:1">
      <c r="A41" s="8"/>
    </row>
    <row r="42" spans="1:1">
      <c r="A42" s="8"/>
    </row>
    <row r="43" spans="1:1">
      <c r="A43" s="8"/>
    </row>
    <row r="44" spans="1:1">
      <c r="A44" s="8"/>
    </row>
    <row r="45" spans="1:1">
      <c r="A45" s="8"/>
    </row>
    <row r="46" spans="1:1">
      <c r="A46" s="8"/>
    </row>
    <row r="47" spans="1:1">
      <c r="A47" s="8"/>
    </row>
    <row r="48" spans="1:1">
      <c r="A48" s="8"/>
    </row>
    <row r="49" spans="1:1">
      <c r="A49" s="8"/>
    </row>
    <row r="50" spans="1:1">
      <c r="A50" s="8"/>
    </row>
    <row r="51" spans="1:1">
      <c r="A51" s="8"/>
    </row>
    <row r="52" spans="1:1">
      <c r="A52" s="8"/>
    </row>
    <row r="53" spans="1:1">
      <c r="A53" s="8"/>
    </row>
    <row r="54" spans="1:1">
      <c r="A54" s="8"/>
    </row>
    <row r="55" spans="1:1">
      <c r="A55" s="8"/>
    </row>
    <row r="56" spans="1:1">
      <c r="A56" s="8"/>
    </row>
    <row r="57" spans="1:1">
      <c r="A57" s="8"/>
    </row>
    <row r="58" spans="1:1">
      <c r="A58" s="8"/>
    </row>
  </sheetData>
  <autoFilter ref="A10:K10"/>
  <mergeCells count="9">
    <mergeCell ref="A6:K6"/>
    <mergeCell ref="A7:B7"/>
    <mergeCell ref="E8:G9"/>
    <mergeCell ref="A9:B9"/>
    <mergeCell ref="A1:K1"/>
    <mergeCell ref="A2:K2"/>
    <mergeCell ref="A3:K3"/>
    <mergeCell ref="A4:K4"/>
    <mergeCell ref="A5:K5"/>
  </mergeCells>
  <phoneticPr fontId="1" type="noConversion"/>
  <printOptions horizontalCentered="1"/>
  <pageMargins left="0" right="0" top="0.78740157480314965" bottom="0.19685039370078741" header="0.51181102362204722" footer="0.51181102362204722"/>
  <pageSetup paperSize="9" scale="90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49">
    <tabColor indexed="15"/>
  </sheetPr>
  <dimension ref="A1:K38"/>
  <sheetViews>
    <sheetView view="pageLayout" workbookViewId="0">
      <selection activeCell="K11" sqref="K11"/>
    </sheetView>
  </sheetViews>
  <sheetFormatPr defaultColWidth="8.28515625" defaultRowHeight="12.75"/>
  <cols>
    <col min="1" max="1" width="7.5703125" style="6" customWidth="1"/>
    <col min="2" max="2" width="23" style="7" customWidth="1"/>
    <col min="3" max="3" width="9.28515625" style="8" bestFit="1" customWidth="1"/>
    <col min="4" max="4" width="7.42578125" style="8" customWidth="1"/>
    <col min="5" max="5" width="19" style="7" customWidth="1"/>
    <col min="6" max="6" width="8.28515625" style="7" hidden="1" customWidth="1"/>
    <col min="7" max="7" width="15" style="7" customWidth="1"/>
    <col min="8" max="8" width="12.28515625" style="8" customWidth="1"/>
    <col min="9" max="9" width="8.140625" style="7" customWidth="1"/>
    <col min="10" max="10" width="8.42578125" style="3" customWidth="1"/>
    <col min="11" max="11" width="29.140625" style="7" customWidth="1"/>
    <col min="12" max="16384" width="8.28515625" style="7"/>
  </cols>
  <sheetData>
    <row r="1" spans="1:11">
      <c r="A1" s="97" t="s">
        <v>47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>
      <c r="A2" s="97" t="s">
        <v>17</v>
      </c>
      <c r="B2" s="97"/>
      <c r="C2" s="97"/>
      <c r="D2" s="97"/>
      <c r="E2" s="97"/>
      <c r="F2" s="97"/>
      <c r="G2" s="97"/>
      <c r="H2" s="97"/>
      <c r="I2" s="97"/>
      <c r="J2" s="97"/>
      <c r="K2" s="97"/>
    </row>
    <row r="3" spans="1:11">
      <c r="A3" s="97" t="s">
        <v>55</v>
      </c>
      <c r="B3" s="97"/>
      <c r="C3" s="97"/>
      <c r="D3" s="97"/>
      <c r="E3" s="97"/>
      <c r="F3" s="97"/>
      <c r="G3" s="97"/>
      <c r="H3" s="97"/>
      <c r="I3" s="97"/>
      <c r="J3" s="97"/>
      <c r="K3" s="97"/>
    </row>
    <row r="4" spans="1:11">
      <c r="A4" s="97" t="s">
        <v>56</v>
      </c>
      <c r="B4" s="97"/>
      <c r="C4" s="97"/>
      <c r="D4" s="97"/>
      <c r="E4" s="97"/>
      <c r="F4" s="97"/>
      <c r="G4" s="97"/>
      <c r="H4" s="97"/>
      <c r="I4" s="97"/>
      <c r="J4" s="97"/>
      <c r="K4" s="97"/>
    </row>
    <row r="5" spans="1:11" ht="38.25" customHeight="1">
      <c r="A5" s="99" t="s">
        <v>63</v>
      </c>
      <c r="B5" s="99"/>
      <c r="C5" s="99"/>
      <c r="D5" s="99"/>
      <c r="E5" s="99"/>
      <c r="F5" s="99"/>
      <c r="G5" s="99"/>
      <c r="H5" s="99"/>
      <c r="I5" s="99"/>
      <c r="J5" s="99"/>
      <c r="K5" s="99"/>
    </row>
    <row r="6" spans="1:11" ht="15.75">
      <c r="A6" s="98" t="s">
        <v>7</v>
      </c>
      <c r="B6" s="98"/>
      <c r="C6" s="98"/>
      <c r="D6" s="98"/>
      <c r="E6" s="98"/>
      <c r="F6" s="98"/>
      <c r="G6" s="98"/>
      <c r="H6" s="98"/>
      <c r="I6" s="98"/>
      <c r="J6" s="98"/>
      <c r="K6" s="98"/>
    </row>
    <row r="7" spans="1:11" ht="12.75" customHeight="1">
      <c r="A7" s="100"/>
      <c r="B7" s="100"/>
      <c r="C7" s="39"/>
      <c r="D7" s="40"/>
      <c r="E7" s="41"/>
      <c r="F7" s="42"/>
      <c r="G7" s="42"/>
      <c r="H7" s="39"/>
      <c r="I7" s="39"/>
      <c r="J7" s="39"/>
      <c r="K7" s="42"/>
    </row>
    <row r="8" spans="1:11" ht="12.75" customHeight="1">
      <c r="A8" s="45"/>
      <c r="B8" s="46"/>
      <c r="C8" s="47"/>
      <c r="D8" s="48"/>
      <c r="E8" s="94" t="s">
        <v>62</v>
      </c>
      <c r="F8" s="94"/>
      <c r="G8" s="94"/>
      <c r="H8" s="49"/>
      <c r="I8" s="49"/>
      <c r="J8" s="49"/>
      <c r="K8" s="50"/>
    </row>
    <row r="9" spans="1:11" ht="13.5" customHeight="1">
      <c r="A9" s="95" t="s">
        <v>64</v>
      </c>
      <c r="B9" s="95"/>
      <c r="C9" s="47"/>
      <c r="D9" s="48"/>
      <c r="E9" s="94"/>
      <c r="F9" s="94"/>
      <c r="G9" s="94"/>
      <c r="H9" s="52"/>
      <c r="I9" s="52"/>
      <c r="J9" s="52"/>
      <c r="K9" s="87" t="s">
        <v>57</v>
      </c>
    </row>
    <row r="10" spans="1:11" ht="31.5">
      <c r="A10" s="53" t="s">
        <v>0</v>
      </c>
      <c r="B10" s="53" t="s">
        <v>15</v>
      </c>
      <c r="C10" s="53" t="s">
        <v>16</v>
      </c>
      <c r="D10" s="53" t="s">
        <v>1</v>
      </c>
      <c r="E10" s="53" t="s">
        <v>58</v>
      </c>
      <c r="F10" s="54" t="s">
        <v>25</v>
      </c>
      <c r="G10" s="55" t="s">
        <v>26</v>
      </c>
      <c r="H10" s="54" t="s">
        <v>3</v>
      </c>
      <c r="I10" s="53" t="s">
        <v>4</v>
      </c>
      <c r="J10" s="53" t="s">
        <v>5</v>
      </c>
      <c r="K10" s="56" t="s">
        <v>6</v>
      </c>
    </row>
    <row r="11" spans="1:11" ht="22.5">
      <c r="A11" s="65">
        <v>1</v>
      </c>
      <c r="B11" s="66" t="s">
        <v>50</v>
      </c>
      <c r="C11" s="67">
        <v>35001</v>
      </c>
      <c r="D11" s="68" t="s">
        <v>28</v>
      </c>
      <c r="E11" s="66" t="s">
        <v>101</v>
      </c>
      <c r="F11" s="68">
        <v>0</v>
      </c>
      <c r="G11" s="69" t="s">
        <v>103</v>
      </c>
      <c r="H11" s="70" t="s">
        <v>281</v>
      </c>
      <c r="I11" s="38" t="s">
        <v>27</v>
      </c>
      <c r="J11" s="73" t="s">
        <v>193</v>
      </c>
      <c r="K11" s="66" t="s">
        <v>102</v>
      </c>
    </row>
    <row r="12" spans="1:11">
      <c r="A12" s="23"/>
    </row>
    <row r="13" spans="1:11">
      <c r="A13" s="23"/>
    </row>
    <row r="14" spans="1:11">
      <c r="A14" s="23"/>
    </row>
    <row r="15" spans="1:11">
      <c r="A15" s="23"/>
    </row>
    <row r="16" spans="1:11">
      <c r="A16" s="23"/>
    </row>
    <row r="17" spans="1:1">
      <c r="A17" s="23"/>
    </row>
    <row r="18" spans="1:1">
      <c r="A18" s="23"/>
    </row>
    <row r="19" spans="1:1">
      <c r="A19" s="8"/>
    </row>
    <row r="20" spans="1:1">
      <c r="A20" s="8"/>
    </row>
    <row r="21" spans="1:1">
      <c r="A21" s="8"/>
    </row>
    <row r="22" spans="1:1">
      <c r="A22" s="8"/>
    </row>
    <row r="23" spans="1:1">
      <c r="A23" s="8"/>
    </row>
    <row r="24" spans="1:1">
      <c r="A24" s="8"/>
    </row>
    <row r="25" spans="1:1">
      <c r="A25" s="8"/>
    </row>
    <row r="26" spans="1:1">
      <c r="A26" s="8"/>
    </row>
    <row r="27" spans="1:1">
      <c r="A27" s="8"/>
    </row>
    <row r="28" spans="1:1">
      <c r="A28" s="8"/>
    </row>
    <row r="29" spans="1:1">
      <c r="A29" s="8"/>
    </row>
    <row r="30" spans="1:1">
      <c r="A30" s="8"/>
    </row>
    <row r="31" spans="1:1">
      <c r="A31" s="8"/>
    </row>
    <row r="32" spans="1:1">
      <c r="A32" s="8"/>
    </row>
    <row r="33" spans="1:1">
      <c r="A33" s="8"/>
    </row>
    <row r="34" spans="1:1">
      <c r="A34" s="8"/>
    </row>
    <row r="35" spans="1:1">
      <c r="A35" s="8"/>
    </row>
    <row r="36" spans="1:1">
      <c r="A36" s="8"/>
    </row>
    <row r="37" spans="1:1">
      <c r="A37" s="8"/>
    </row>
    <row r="38" spans="1:1">
      <c r="A38" s="8"/>
    </row>
  </sheetData>
  <customSheetViews>
    <customSheetView guid="{B28A55F2-F506-44F5-8B45-C06C81F4E83D}" showRuler="0">
      <selection activeCell="K1" sqref="K1:K3"/>
      <pageMargins left="0.39370078740157483" right="0.39370078740157483" top="0.59055118110236227" bottom="0.59055118110236227" header="0.51181102362204722" footer="0.51181102362204722"/>
      <pageSetup paperSize="9" orientation="portrait" horizontalDpi="300" verticalDpi="300" r:id="rId1"/>
      <headerFooter alignWithMargins="0"/>
    </customSheetView>
  </customSheetViews>
  <mergeCells count="9">
    <mergeCell ref="A7:B7"/>
    <mergeCell ref="E8:G9"/>
    <mergeCell ref="A9:B9"/>
    <mergeCell ref="A1:K1"/>
    <mergeCell ref="A2:K2"/>
    <mergeCell ref="A3:K3"/>
    <mergeCell ref="A4:K4"/>
    <mergeCell ref="A5:K5"/>
    <mergeCell ref="A6:K6"/>
  </mergeCells>
  <phoneticPr fontId="1" type="noConversion"/>
  <printOptions horizontalCentered="1"/>
  <pageMargins left="0.26" right="0.25" top="0.78740157480314965" bottom="0.39370078740157483" header="0.51181102362204722" footer="0.51181102362204722"/>
  <pageSetup paperSize="9" orientation="landscape" r:id="rId2"/>
  <headerFooter alignWithMargins="0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63">
    <tabColor indexed="15"/>
  </sheetPr>
  <dimension ref="A1:L37"/>
  <sheetViews>
    <sheetView view="pageLayout" zoomScaleNormal="90" workbookViewId="0">
      <selection activeCell="G13" sqref="G13"/>
    </sheetView>
  </sheetViews>
  <sheetFormatPr defaultColWidth="9.140625" defaultRowHeight="12.75"/>
  <cols>
    <col min="1" max="1" width="7.28515625" style="6" customWidth="1"/>
    <col min="2" max="2" width="21.28515625" style="7" customWidth="1"/>
    <col min="3" max="3" width="9.28515625" style="8" customWidth="1"/>
    <col min="4" max="4" width="7.28515625" style="8" customWidth="1"/>
    <col min="5" max="5" width="22.42578125" style="7" customWidth="1"/>
    <col min="6" max="6" width="6.85546875" style="7" hidden="1" customWidth="1"/>
    <col min="7" max="7" width="17.42578125" style="7" customWidth="1"/>
    <col min="8" max="8" width="8.42578125" style="8" customWidth="1"/>
    <col min="9" max="9" width="6.7109375" style="8" customWidth="1"/>
    <col min="10" max="10" width="7" style="7" customWidth="1"/>
    <col min="11" max="11" width="6.140625" style="3" customWidth="1"/>
    <col min="12" max="12" width="22.42578125" style="7" customWidth="1"/>
    <col min="13" max="16384" width="9.140625" style="7"/>
  </cols>
  <sheetData>
    <row r="1" spans="1:12">
      <c r="A1" s="97" t="s">
        <v>47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</row>
    <row r="2" spans="1:12">
      <c r="A2" s="97" t="s">
        <v>17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</row>
    <row r="3" spans="1:12">
      <c r="A3" s="97" t="s">
        <v>55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</row>
    <row r="4" spans="1:12">
      <c r="A4" s="97" t="s">
        <v>56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</row>
    <row r="5" spans="1:12" ht="41.25" customHeight="1">
      <c r="A5" s="99" t="s">
        <v>63</v>
      </c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</row>
    <row r="6" spans="1:12" ht="16.5" thickBot="1">
      <c r="A6" s="98" t="s">
        <v>7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</row>
    <row r="7" spans="1:12" ht="12.75" customHeight="1" thickBot="1">
      <c r="A7" s="100"/>
      <c r="B7" s="100"/>
      <c r="C7" s="39"/>
      <c r="D7" s="40"/>
      <c r="E7" s="103" t="s">
        <v>60</v>
      </c>
      <c r="F7" s="104"/>
      <c r="G7" s="105"/>
      <c r="H7" s="39"/>
      <c r="I7" s="39"/>
      <c r="J7" s="42"/>
      <c r="K7" s="43"/>
      <c r="L7" s="44"/>
    </row>
    <row r="8" spans="1:12" ht="12.75" customHeight="1">
      <c r="A8" s="45"/>
      <c r="B8" s="46"/>
      <c r="C8" s="47"/>
      <c r="D8" s="48"/>
      <c r="E8" s="94" t="s">
        <v>62</v>
      </c>
      <c r="F8" s="94"/>
      <c r="G8" s="94"/>
      <c r="H8" s="49"/>
      <c r="I8" s="49"/>
      <c r="J8" s="50"/>
      <c r="K8" s="50"/>
      <c r="L8" s="51"/>
    </row>
    <row r="9" spans="1:12" ht="12.75" customHeight="1">
      <c r="A9" s="95" t="s">
        <v>64</v>
      </c>
      <c r="B9" s="95"/>
      <c r="C9" s="47"/>
      <c r="D9" s="48"/>
      <c r="E9" s="94"/>
      <c r="F9" s="94"/>
      <c r="G9" s="94"/>
      <c r="H9" s="52"/>
      <c r="I9" s="52"/>
      <c r="J9" s="96" t="s">
        <v>57</v>
      </c>
      <c r="K9" s="96"/>
      <c r="L9" s="96"/>
    </row>
    <row r="10" spans="1:12" ht="31.5">
      <c r="A10" s="53" t="s">
        <v>0</v>
      </c>
      <c r="B10" s="53" t="s">
        <v>15</v>
      </c>
      <c r="C10" s="53" t="s">
        <v>16</v>
      </c>
      <c r="D10" s="53" t="s">
        <v>1</v>
      </c>
      <c r="E10" s="53" t="s">
        <v>58</v>
      </c>
      <c r="F10" s="54" t="s">
        <v>25</v>
      </c>
      <c r="G10" s="55" t="s">
        <v>26</v>
      </c>
      <c r="H10" s="54" t="s">
        <v>2</v>
      </c>
      <c r="I10" s="54" t="s">
        <v>3</v>
      </c>
      <c r="J10" s="53" t="s">
        <v>4</v>
      </c>
      <c r="K10" s="53" t="s">
        <v>5</v>
      </c>
      <c r="L10" s="56" t="s">
        <v>6</v>
      </c>
    </row>
    <row r="11" spans="1:12" ht="33.75">
      <c r="A11" s="65">
        <v>1</v>
      </c>
      <c r="B11" s="66" t="s">
        <v>39</v>
      </c>
      <c r="C11" s="67">
        <v>34966</v>
      </c>
      <c r="D11" s="68" t="s">
        <v>28</v>
      </c>
      <c r="E11" s="66" t="s">
        <v>162</v>
      </c>
      <c r="F11" s="68">
        <v>0</v>
      </c>
      <c r="G11" s="69" t="s">
        <v>164</v>
      </c>
      <c r="H11" s="70" t="s">
        <v>248</v>
      </c>
      <c r="I11" s="70" t="s">
        <v>249</v>
      </c>
      <c r="J11" s="38" t="s">
        <v>28</v>
      </c>
      <c r="K11" s="69" t="s">
        <v>42</v>
      </c>
      <c r="L11" s="66" t="s">
        <v>163</v>
      </c>
    </row>
    <row r="12" spans="1:12">
      <c r="A12" s="65">
        <v>2</v>
      </c>
      <c r="B12" s="66" t="s">
        <v>53</v>
      </c>
      <c r="C12" s="67">
        <v>35572</v>
      </c>
      <c r="D12" s="68" t="s">
        <v>28</v>
      </c>
      <c r="E12" s="66" t="s">
        <v>40</v>
      </c>
      <c r="F12" s="68">
        <v>0</v>
      </c>
      <c r="G12" s="69" t="s">
        <v>130</v>
      </c>
      <c r="H12" s="70" t="s">
        <v>250</v>
      </c>
      <c r="I12" s="70" t="s">
        <v>251</v>
      </c>
      <c r="J12" s="38" t="s">
        <v>27</v>
      </c>
      <c r="K12" s="69">
        <v>17</v>
      </c>
      <c r="L12" s="66" t="s">
        <v>54</v>
      </c>
    </row>
    <row r="13" spans="1:12" ht="22.5">
      <c r="A13" s="65">
        <v>3</v>
      </c>
      <c r="B13" s="66" t="s">
        <v>88</v>
      </c>
      <c r="C13" s="67">
        <v>33518</v>
      </c>
      <c r="D13" s="68" t="s">
        <v>27</v>
      </c>
      <c r="E13" s="66" t="s">
        <v>87</v>
      </c>
      <c r="F13" s="68">
        <v>0</v>
      </c>
      <c r="G13" s="69" t="s">
        <v>90</v>
      </c>
      <c r="H13" s="70" t="s">
        <v>252</v>
      </c>
      <c r="I13" s="70" t="s">
        <v>253</v>
      </c>
      <c r="J13" s="38">
        <v>1</v>
      </c>
      <c r="K13" s="69">
        <v>0</v>
      </c>
      <c r="L13" s="66" t="s">
        <v>89</v>
      </c>
    </row>
    <row r="14" spans="1:12" ht="22.5">
      <c r="A14" s="65">
        <v>4</v>
      </c>
      <c r="B14" s="66" t="s">
        <v>96</v>
      </c>
      <c r="C14" s="67">
        <v>35373</v>
      </c>
      <c r="D14" s="68" t="s">
        <v>27</v>
      </c>
      <c r="E14" s="66" t="s">
        <v>87</v>
      </c>
      <c r="F14" s="68">
        <v>0</v>
      </c>
      <c r="G14" s="69" t="s">
        <v>90</v>
      </c>
      <c r="H14" s="70" t="s">
        <v>254</v>
      </c>
      <c r="I14" s="70" t="s">
        <v>255</v>
      </c>
      <c r="J14" s="38" t="s">
        <v>11</v>
      </c>
      <c r="K14" s="69">
        <v>0</v>
      </c>
      <c r="L14" s="66" t="s">
        <v>95</v>
      </c>
    </row>
    <row r="15" spans="1:12" ht="22.5">
      <c r="A15" s="65">
        <v>5</v>
      </c>
      <c r="B15" s="66" t="s">
        <v>94</v>
      </c>
      <c r="C15" s="67">
        <v>35260</v>
      </c>
      <c r="D15" s="68" t="s">
        <v>27</v>
      </c>
      <c r="E15" s="66" t="s">
        <v>87</v>
      </c>
      <c r="F15" s="68">
        <v>0</v>
      </c>
      <c r="G15" s="69" t="s">
        <v>90</v>
      </c>
      <c r="H15" s="70" t="s">
        <v>256</v>
      </c>
      <c r="I15" s="70" t="s">
        <v>256</v>
      </c>
      <c r="J15" s="38" t="s">
        <v>11</v>
      </c>
      <c r="K15" s="69">
        <v>0</v>
      </c>
      <c r="L15" s="66" t="s">
        <v>95</v>
      </c>
    </row>
    <row r="16" spans="1:12" ht="33.75">
      <c r="A16" s="65">
        <v>6</v>
      </c>
      <c r="B16" s="66" t="s">
        <v>92</v>
      </c>
      <c r="C16" s="67">
        <v>34798</v>
      </c>
      <c r="D16" s="68" t="s">
        <v>27</v>
      </c>
      <c r="E16" s="66" t="s">
        <v>87</v>
      </c>
      <c r="F16" s="68">
        <v>0</v>
      </c>
      <c r="G16" s="69" t="s">
        <v>91</v>
      </c>
      <c r="H16" s="70" t="s">
        <v>257</v>
      </c>
      <c r="I16" s="70" t="s">
        <v>257</v>
      </c>
      <c r="J16" s="38" t="s">
        <v>12</v>
      </c>
      <c r="K16" s="69">
        <v>0</v>
      </c>
      <c r="L16" s="66" t="s">
        <v>93</v>
      </c>
    </row>
    <row r="17" spans="1:1">
      <c r="A17" s="23"/>
    </row>
    <row r="18" spans="1:1">
      <c r="A18" s="8"/>
    </row>
    <row r="19" spans="1:1">
      <c r="A19" s="8"/>
    </row>
    <row r="20" spans="1:1">
      <c r="A20" s="8"/>
    </row>
    <row r="21" spans="1:1">
      <c r="A21" s="8"/>
    </row>
    <row r="22" spans="1:1">
      <c r="A22" s="8"/>
    </row>
    <row r="23" spans="1:1">
      <c r="A23" s="8"/>
    </row>
    <row r="24" spans="1:1">
      <c r="A24" s="8"/>
    </row>
    <row r="25" spans="1:1">
      <c r="A25" s="8"/>
    </row>
    <row r="26" spans="1:1">
      <c r="A26" s="8"/>
    </row>
    <row r="27" spans="1:1">
      <c r="A27" s="8"/>
    </row>
    <row r="28" spans="1:1">
      <c r="A28" s="8"/>
    </row>
    <row r="29" spans="1:1">
      <c r="A29" s="8"/>
    </row>
    <row r="30" spans="1:1">
      <c r="A30" s="8"/>
    </row>
    <row r="31" spans="1:1">
      <c r="A31" s="8"/>
    </row>
    <row r="32" spans="1:1">
      <c r="A32" s="8"/>
    </row>
    <row r="33" spans="1:1">
      <c r="A33" s="8"/>
    </row>
    <row r="34" spans="1:1">
      <c r="A34" s="8"/>
    </row>
    <row r="35" spans="1:1">
      <c r="A35" s="8"/>
    </row>
    <row r="36" spans="1:1">
      <c r="A36" s="8"/>
    </row>
    <row r="37" spans="1:1">
      <c r="A37" s="8"/>
    </row>
  </sheetData>
  <autoFilter ref="A10:L10"/>
  <mergeCells count="11">
    <mergeCell ref="E8:G9"/>
    <mergeCell ref="A9:B9"/>
    <mergeCell ref="J9:L9"/>
    <mergeCell ref="A1:L1"/>
    <mergeCell ref="A2:L2"/>
    <mergeCell ref="A3:L3"/>
    <mergeCell ref="A6:L6"/>
    <mergeCell ref="A7:B7"/>
    <mergeCell ref="A5:L5"/>
    <mergeCell ref="A4:L4"/>
    <mergeCell ref="E7:G7"/>
  </mergeCells>
  <phoneticPr fontId="1" type="noConversion"/>
  <printOptions horizontalCentered="1"/>
  <pageMargins left="0.39370078740157483" right="0.39370078740157483" top="0.32" bottom="0.19685039370078741" header="0.37" footer="0.17"/>
  <pageSetup paperSize="9" scale="97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69">
    <tabColor indexed="15"/>
  </sheetPr>
  <dimension ref="A1:K17"/>
  <sheetViews>
    <sheetView view="pageLayout" zoomScaleNormal="90" workbookViewId="0">
      <selection activeCell="M7" activeCellId="1" sqref="H1:H1048576 M1:X1048576"/>
    </sheetView>
  </sheetViews>
  <sheetFormatPr defaultColWidth="8.28515625" defaultRowHeight="12.75"/>
  <cols>
    <col min="1" max="1" width="7.5703125" style="6" customWidth="1"/>
    <col min="2" max="2" width="20.5703125" style="7" customWidth="1"/>
    <col min="3" max="3" width="9.28515625" style="8" bestFit="1" customWidth="1"/>
    <col min="4" max="4" width="7.42578125" style="8" customWidth="1"/>
    <col min="5" max="5" width="17.7109375" style="7" customWidth="1"/>
    <col min="6" max="6" width="8.28515625" style="7" hidden="1" customWidth="1"/>
    <col min="7" max="7" width="21.42578125" style="7" customWidth="1"/>
    <col min="8" max="8" width="10.7109375" style="8" customWidth="1"/>
    <col min="9" max="9" width="8.140625" style="7" customWidth="1"/>
    <col min="10" max="10" width="6.85546875" style="3" customWidth="1"/>
    <col min="11" max="11" width="29.7109375" style="7" customWidth="1"/>
    <col min="12" max="16384" width="8.28515625" style="7"/>
  </cols>
  <sheetData>
    <row r="1" spans="1:11">
      <c r="A1" s="97" t="s">
        <v>47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>
      <c r="A2" s="97" t="s">
        <v>17</v>
      </c>
      <c r="B2" s="97"/>
      <c r="C2" s="97"/>
      <c r="D2" s="97"/>
      <c r="E2" s="97"/>
      <c r="F2" s="97"/>
      <c r="G2" s="97"/>
      <c r="H2" s="97"/>
      <c r="I2" s="97"/>
      <c r="J2" s="97"/>
      <c r="K2" s="97"/>
    </row>
    <row r="3" spans="1:11">
      <c r="A3" s="97" t="s">
        <v>55</v>
      </c>
      <c r="B3" s="97"/>
      <c r="C3" s="97"/>
      <c r="D3" s="97"/>
      <c r="E3" s="97"/>
      <c r="F3" s="97"/>
      <c r="G3" s="97"/>
      <c r="H3" s="97"/>
      <c r="I3" s="97"/>
      <c r="J3" s="97"/>
      <c r="K3" s="97"/>
    </row>
    <row r="4" spans="1:11">
      <c r="A4" s="97" t="s">
        <v>56</v>
      </c>
      <c r="B4" s="97"/>
      <c r="C4" s="97"/>
      <c r="D4" s="97"/>
      <c r="E4" s="97"/>
      <c r="F4" s="97"/>
      <c r="G4" s="97"/>
      <c r="H4" s="97"/>
      <c r="I4" s="97"/>
      <c r="J4" s="97"/>
      <c r="K4" s="97"/>
    </row>
    <row r="5" spans="1:11" ht="37.5" customHeight="1">
      <c r="A5" s="99" t="s">
        <v>63</v>
      </c>
      <c r="B5" s="99"/>
      <c r="C5" s="99"/>
      <c r="D5" s="99"/>
      <c r="E5" s="99"/>
      <c r="F5" s="99"/>
      <c r="G5" s="99"/>
      <c r="H5" s="99"/>
      <c r="I5" s="99"/>
      <c r="J5" s="99"/>
      <c r="K5" s="99"/>
    </row>
    <row r="6" spans="1:11" ht="15.75">
      <c r="A6" s="98" t="s">
        <v>7</v>
      </c>
      <c r="B6" s="98"/>
      <c r="C6" s="98"/>
      <c r="D6" s="98"/>
      <c r="E6" s="98"/>
      <c r="F6" s="98"/>
      <c r="G6" s="98"/>
      <c r="H6" s="98"/>
      <c r="I6" s="98"/>
      <c r="J6" s="98"/>
      <c r="K6" s="98"/>
    </row>
    <row r="7" spans="1:11" ht="12.75" customHeight="1">
      <c r="A7" s="100"/>
      <c r="B7" s="100"/>
      <c r="C7" s="39"/>
      <c r="D7" s="40"/>
      <c r="E7" s="41"/>
      <c r="F7" s="42"/>
      <c r="G7" s="42"/>
      <c r="H7" s="39"/>
      <c r="I7" s="39"/>
      <c r="J7" s="39"/>
      <c r="K7" s="42"/>
    </row>
    <row r="8" spans="1:11" ht="12.75" customHeight="1">
      <c r="A8" s="45"/>
      <c r="B8" s="46"/>
      <c r="C8" s="47"/>
      <c r="D8" s="48"/>
      <c r="E8" s="94" t="s">
        <v>62</v>
      </c>
      <c r="F8" s="94"/>
      <c r="G8" s="94"/>
      <c r="H8" s="49"/>
      <c r="I8" s="49"/>
      <c r="J8" s="49"/>
      <c r="K8" s="50"/>
    </row>
    <row r="9" spans="1:11" ht="13.5" customHeight="1">
      <c r="A9" s="95" t="s">
        <v>64</v>
      </c>
      <c r="B9" s="95"/>
      <c r="C9" s="47"/>
      <c r="D9" s="48"/>
      <c r="E9" s="94"/>
      <c r="F9" s="94"/>
      <c r="G9" s="94"/>
      <c r="H9" s="52"/>
      <c r="I9" s="52"/>
      <c r="J9" s="52"/>
      <c r="K9" s="87" t="s">
        <v>57</v>
      </c>
    </row>
    <row r="10" spans="1:11" ht="31.5">
      <c r="A10" s="53" t="s">
        <v>0</v>
      </c>
      <c r="B10" s="53" t="s">
        <v>15</v>
      </c>
      <c r="C10" s="53" t="s">
        <v>16</v>
      </c>
      <c r="D10" s="53" t="s">
        <v>1</v>
      </c>
      <c r="E10" s="53" t="s">
        <v>58</v>
      </c>
      <c r="F10" s="54" t="s">
        <v>25</v>
      </c>
      <c r="G10" s="55" t="s">
        <v>26</v>
      </c>
      <c r="H10" s="54" t="s">
        <v>3</v>
      </c>
      <c r="I10" s="53" t="s">
        <v>4</v>
      </c>
      <c r="J10" s="53" t="s">
        <v>5</v>
      </c>
      <c r="K10" s="56" t="s">
        <v>6</v>
      </c>
    </row>
    <row r="11" spans="1:11">
      <c r="A11" s="65">
        <v>1</v>
      </c>
      <c r="B11" s="66" t="s">
        <v>168</v>
      </c>
      <c r="C11" s="67">
        <v>36622</v>
      </c>
      <c r="D11" s="68" t="s">
        <v>12</v>
      </c>
      <c r="E11" s="66" t="s">
        <v>34</v>
      </c>
      <c r="F11" s="68">
        <v>0</v>
      </c>
      <c r="G11" s="69" t="s">
        <v>170</v>
      </c>
      <c r="H11" s="70" t="s">
        <v>226</v>
      </c>
      <c r="I11" s="38" t="s">
        <v>227</v>
      </c>
      <c r="J11" s="2" t="s">
        <v>29</v>
      </c>
      <c r="K11" s="66" t="s">
        <v>169</v>
      </c>
    </row>
    <row r="12" spans="1:11">
      <c r="A12" s="8"/>
    </row>
    <row r="13" spans="1:11">
      <c r="A13" s="8"/>
    </row>
    <row r="14" spans="1:11">
      <c r="A14" s="8"/>
    </row>
    <row r="15" spans="1:11">
      <c r="A15" s="8"/>
    </row>
    <row r="16" spans="1:11">
      <c r="A16" s="8"/>
    </row>
    <row r="17" spans="1:1">
      <c r="A17" s="8"/>
    </row>
  </sheetData>
  <mergeCells count="9">
    <mergeCell ref="E8:G9"/>
    <mergeCell ref="A9:B9"/>
    <mergeCell ref="A7:B7"/>
    <mergeCell ref="A1:K1"/>
    <mergeCell ref="A2:K2"/>
    <mergeCell ref="A3:K3"/>
    <mergeCell ref="A4:K4"/>
    <mergeCell ref="A5:K5"/>
    <mergeCell ref="A6:K6"/>
  </mergeCells>
  <phoneticPr fontId="1" type="noConversion"/>
  <printOptions horizontalCentered="1"/>
  <pageMargins left="0.39370078740157483" right="0.39370078740157483" top="0.78740157480314965" bottom="0.19685039370078741" header="0.51181102362204722" footer="0.51181102362204722"/>
  <pageSetup paperSize="9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indexed="15"/>
  </sheetPr>
  <dimension ref="A1:K24"/>
  <sheetViews>
    <sheetView tabSelected="1" view="pageLayout" topLeftCell="A4" workbookViewId="0">
      <selection activeCell="G16" sqref="G16"/>
    </sheetView>
  </sheetViews>
  <sheetFormatPr defaultColWidth="8.28515625" defaultRowHeight="12.75"/>
  <cols>
    <col min="1" max="1" width="7.5703125" style="6" customWidth="1"/>
    <col min="2" max="2" width="23" style="7" customWidth="1"/>
    <col min="3" max="3" width="9.28515625" style="8" bestFit="1" customWidth="1"/>
    <col min="4" max="4" width="7.42578125" style="8" customWidth="1"/>
    <col min="5" max="5" width="19" style="7" customWidth="1"/>
    <col min="6" max="6" width="8.28515625" style="7" hidden="1" customWidth="1"/>
    <col min="7" max="7" width="15" style="7" customWidth="1"/>
    <col min="8" max="8" width="12.28515625" style="8" customWidth="1"/>
    <col min="9" max="9" width="8.140625" style="7" customWidth="1"/>
    <col min="10" max="10" width="8.42578125" style="3" customWidth="1"/>
    <col min="11" max="11" width="24.5703125" style="7" customWidth="1"/>
    <col min="12" max="16384" width="8.28515625" style="7"/>
  </cols>
  <sheetData>
    <row r="1" spans="1:11">
      <c r="A1" s="97" t="s">
        <v>47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>
      <c r="A2" s="97" t="s">
        <v>17</v>
      </c>
      <c r="B2" s="97"/>
      <c r="C2" s="97"/>
      <c r="D2" s="97"/>
      <c r="E2" s="97"/>
      <c r="F2" s="97"/>
      <c r="G2" s="97"/>
      <c r="H2" s="97"/>
      <c r="I2" s="97"/>
      <c r="J2" s="97"/>
      <c r="K2" s="97"/>
    </row>
    <row r="3" spans="1:11">
      <c r="A3" s="97" t="s">
        <v>55</v>
      </c>
      <c r="B3" s="97"/>
      <c r="C3" s="97"/>
      <c r="D3" s="97"/>
      <c r="E3" s="97"/>
      <c r="F3" s="97"/>
      <c r="G3" s="97"/>
      <c r="H3" s="97"/>
      <c r="I3" s="97"/>
      <c r="J3" s="97"/>
      <c r="K3" s="97"/>
    </row>
    <row r="4" spans="1:11">
      <c r="A4" s="97" t="s">
        <v>56</v>
      </c>
      <c r="B4" s="97"/>
      <c r="C4" s="97"/>
      <c r="D4" s="97"/>
      <c r="E4" s="97"/>
      <c r="F4" s="97"/>
      <c r="G4" s="97"/>
      <c r="H4" s="97"/>
      <c r="I4" s="97"/>
      <c r="J4" s="97"/>
      <c r="K4" s="97"/>
    </row>
    <row r="5" spans="1:11" ht="34.5" customHeight="1">
      <c r="A5" s="106" t="s">
        <v>283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</row>
    <row r="6" spans="1:11" ht="15.75">
      <c r="A6" s="98" t="s">
        <v>7</v>
      </c>
      <c r="B6" s="98"/>
      <c r="C6" s="98"/>
      <c r="D6" s="98"/>
      <c r="E6" s="98"/>
      <c r="F6" s="98"/>
      <c r="G6" s="98"/>
      <c r="H6" s="98"/>
      <c r="I6" s="98"/>
      <c r="J6" s="98"/>
      <c r="K6" s="98"/>
    </row>
    <row r="7" spans="1:11" ht="12.75" customHeight="1">
      <c r="A7" s="100"/>
      <c r="B7" s="100"/>
      <c r="C7" s="39"/>
      <c r="D7" s="40"/>
      <c r="E7" s="41"/>
      <c r="F7" s="42"/>
      <c r="G7" s="42"/>
      <c r="H7" s="39"/>
      <c r="I7" s="39"/>
      <c r="J7" s="39"/>
      <c r="K7" s="42"/>
    </row>
    <row r="8" spans="1:11" ht="12.75" customHeight="1">
      <c r="A8" s="45"/>
      <c r="B8" s="46"/>
      <c r="C8" s="47"/>
      <c r="D8" s="48"/>
      <c r="E8" s="94" t="s">
        <v>62</v>
      </c>
      <c r="F8" s="94"/>
      <c r="G8" s="94"/>
      <c r="H8" s="49"/>
      <c r="I8" s="49"/>
      <c r="J8" s="49"/>
      <c r="K8" s="50"/>
    </row>
    <row r="9" spans="1:11" ht="13.5" customHeight="1">
      <c r="A9" s="95" t="s">
        <v>64</v>
      </c>
      <c r="B9" s="95"/>
      <c r="C9" s="47"/>
      <c r="D9" s="48"/>
      <c r="E9" s="94"/>
      <c r="F9" s="94"/>
      <c r="G9" s="94"/>
      <c r="H9" s="52"/>
      <c r="I9" s="52"/>
      <c r="J9" s="52"/>
      <c r="K9" s="76" t="s">
        <v>57</v>
      </c>
    </row>
    <row r="10" spans="1:11" ht="31.5">
      <c r="A10" s="53" t="s">
        <v>0</v>
      </c>
      <c r="B10" s="53" t="s">
        <v>15</v>
      </c>
      <c r="C10" s="53" t="s">
        <v>16</v>
      </c>
      <c r="D10" s="53" t="s">
        <v>1</v>
      </c>
      <c r="E10" s="53" t="s">
        <v>58</v>
      </c>
      <c r="F10" s="54" t="s">
        <v>25</v>
      </c>
      <c r="G10" s="55" t="s">
        <v>26</v>
      </c>
      <c r="H10" s="54" t="s">
        <v>3</v>
      </c>
      <c r="I10" s="53" t="s">
        <v>4</v>
      </c>
      <c r="J10" s="53" t="s">
        <v>5</v>
      </c>
      <c r="K10" s="56" t="s">
        <v>6</v>
      </c>
    </row>
    <row r="11" spans="1:11">
      <c r="A11" s="88">
        <v>1</v>
      </c>
      <c r="B11" s="89" t="s">
        <v>282</v>
      </c>
      <c r="C11" s="90"/>
      <c r="D11" s="90"/>
      <c r="E11" s="89"/>
      <c r="F11" s="90"/>
      <c r="G11" s="91"/>
      <c r="H11" s="92" t="s">
        <v>284</v>
      </c>
      <c r="I11" s="93">
        <v>1</v>
      </c>
      <c r="J11" s="91">
        <v>20</v>
      </c>
      <c r="K11" s="89"/>
    </row>
    <row r="12" spans="1:11" ht="22.5">
      <c r="A12" s="65"/>
      <c r="B12" s="66" t="s">
        <v>145</v>
      </c>
      <c r="C12" s="67">
        <v>35150</v>
      </c>
      <c r="D12" s="68" t="s">
        <v>28</v>
      </c>
      <c r="E12" s="66" t="s">
        <v>34</v>
      </c>
      <c r="F12" s="68">
        <v>0</v>
      </c>
      <c r="G12" s="69" t="s">
        <v>147</v>
      </c>
      <c r="H12" s="70"/>
      <c r="I12" s="38"/>
      <c r="J12" s="69"/>
      <c r="K12" s="66" t="s">
        <v>146</v>
      </c>
    </row>
    <row r="13" spans="1:11">
      <c r="A13" s="65"/>
      <c r="B13" s="66" t="s">
        <v>156</v>
      </c>
      <c r="C13" s="67">
        <v>35587</v>
      </c>
      <c r="D13" s="68" t="s">
        <v>27</v>
      </c>
      <c r="E13" s="66" t="s">
        <v>34</v>
      </c>
      <c r="F13" s="68">
        <v>0</v>
      </c>
      <c r="G13" s="69" t="s">
        <v>150</v>
      </c>
      <c r="H13" s="70"/>
      <c r="I13" s="38"/>
      <c r="J13" s="69"/>
      <c r="K13" s="66" t="s">
        <v>157</v>
      </c>
    </row>
    <row r="14" spans="1:11" ht="33.75">
      <c r="A14" s="65"/>
      <c r="B14" s="66" t="s">
        <v>148</v>
      </c>
      <c r="C14" s="67">
        <v>35737</v>
      </c>
      <c r="D14" s="68" t="s">
        <v>27</v>
      </c>
      <c r="E14" s="66" t="s">
        <v>34</v>
      </c>
      <c r="F14" s="68">
        <v>0</v>
      </c>
      <c r="G14" s="69" t="s">
        <v>150</v>
      </c>
      <c r="H14" s="70"/>
      <c r="I14" s="38"/>
      <c r="J14" s="69"/>
      <c r="K14" s="66" t="s">
        <v>149</v>
      </c>
    </row>
    <row r="15" spans="1:11" ht="22.5">
      <c r="A15" s="65"/>
      <c r="B15" s="66" t="s">
        <v>151</v>
      </c>
      <c r="C15" s="67">
        <v>35713</v>
      </c>
      <c r="D15" s="68" t="s">
        <v>27</v>
      </c>
      <c r="E15" s="66" t="s">
        <v>34</v>
      </c>
      <c r="F15" s="68">
        <v>0</v>
      </c>
      <c r="G15" s="69" t="s">
        <v>286</v>
      </c>
      <c r="H15" s="70"/>
      <c r="I15" s="38"/>
      <c r="J15" s="69"/>
      <c r="K15" s="66" t="s">
        <v>152</v>
      </c>
    </row>
    <row r="21" spans="1:1">
      <c r="A21" s="8"/>
    </row>
    <row r="22" spans="1:1">
      <c r="A22" s="8"/>
    </row>
    <row r="23" spans="1:1">
      <c r="A23" s="8"/>
    </row>
    <row r="24" spans="1:1">
      <c r="A24" s="8"/>
    </row>
  </sheetData>
  <mergeCells count="9">
    <mergeCell ref="A7:B7"/>
    <mergeCell ref="E8:G9"/>
    <mergeCell ref="A9:B9"/>
    <mergeCell ref="A1:K1"/>
    <mergeCell ref="A2:K2"/>
    <mergeCell ref="A3:K3"/>
    <mergeCell ref="A4:K4"/>
    <mergeCell ref="A5:K5"/>
    <mergeCell ref="A6:K6"/>
  </mergeCells>
  <printOptions horizontalCentered="1"/>
  <pageMargins left="0.26" right="0.25" top="0.78740157480314965" bottom="0.39370078740157483" header="0.51181102362204722" footer="0.51181102362204722"/>
  <pageSetup paperSize="9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</vt:i4>
      </vt:variant>
    </vt:vector>
  </HeadingPairs>
  <TitlesOfParts>
    <vt:vector size="14" baseType="lpstr">
      <vt:lpstr>И60</vt:lpstr>
      <vt:lpstr>И200</vt:lpstr>
      <vt:lpstr>И 400</vt:lpstr>
      <vt:lpstr>И800</vt:lpstr>
      <vt:lpstr>И1500</vt:lpstr>
      <vt:lpstr>И3000</vt:lpstr>
      <vt:lpstr>И60 сб</vt:lpstr>
      <vt:lpstr>И2000сп</vt:lpstr>
      <vt:lpstr>И4х200</vt:lpstr>
      <vt:lpstr>И ТРОЙНОЙ</vt:lpstr>
      <vt:lpstr>И высота</vt:lpstr>
      <vt:lpstr>И ДЛИНА</vt:lpstr>
      <vt:lpstr>И ЯДРО</vt:lpstr>
      <vt:lpstr>'И ДЛИНА'!Область_печати</vt:lpstr>
    </vt:vector>
  </TitlesOfParts>
  <Company>Lamers CREW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VoVaN</dc:creator>
  <cp:lastModifiedBy>Торька</cp:lastModifiedBy>
  <cp:lastPrinted>2017-01-20T11:26:17Z</cp:lastPrinted>
  <dcterms:created xsi:type="dcterms:W3CDTF">2004-05-24T08:29:48Z</dcterms:created>
  <dcterms:modified xsi:type="dcterms:W3CDTF">2017-01-23T19:37:01Z</dcterms:modified>
</cp:coreProperties>
</file>